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ca43a56ffa14c9b" /></Relationships>
</file>

<file path=xl/workbook.xml><?xml version="1.0" encoding="utf-8"?>
<x:workbook xmlns:x="http://schemas.openxmlformats.org/spreadsheetml/2006/main">
  <x:sheets>
    <x:sheet xmlns:r="http://schemas.openxmlformats.org/officeDocument/2006/relationships" name="START HERE" sheetId="1" r:id="R8b42ba42e9b842fa"/>
    <x:sheet xmlns:r="http://schemas.openxmlformats.org/officeDocument/2006/relationships" name="12-MONTH PURCHASE PLAN" sheetId="2" r:id="Ra5cfb8fa54ba4738"/>
    <x:sheet xmlns:r="http://schemas.openxmlformats.org/officeDocument/2006/relationships" name="SHOPPING LIST" sheetId="3" r:id="Rd48b1551dd37476d"/>
    <x:sheet xmlns:r="http://schemas.openxmlformats.org/officeDocument/2006/relationships" name="WORKED EXAMPLE" sheetId="4" r:id="Rfee29173dc08494d"/>
    <x:sheet xmlns:r="http://schemas.openxmlformats.org/officeDocument/2006/relationships" name="SOURCES" sheetId="5" r:id="R6845f43d780c40b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Red]($#,##0.00);&quot;–&quot;"/>
    <x:numFmt numFmtId="201" formatCode="0%"/>
    <x:numFmt numFmtId="202" formatCode="0.00"/>
  </x:numFmts>
  <x:fonts count="8">
    <x:font>
      <x:sz val="11"/>
      <x:name val="Carlito"/>
    </x:font>
    <x:font>
      <x:b/>
      <x:sz val="18"/>
      <x:color rgb="FFFFFFFF"/>
      <x:name val="Carlito"/>
    </x:font>
    <x:font>
      <x:sz val="11"/>
      <x:color rgb="FF51656A"/>
      <x:name val="Carlito"/>
    </x:font>
    <x:font>
      <x:b/>
      <x:sz val="11"/>
      <x:color rgb="FFFFFFFF"/>
      <x:name val="Carlito"/>
    </x:font>
    <x:font>
      <x:sz val="11"/>
      <x:color rgb="FF2558B5"/>
      <x:name val="Carlito"/>
    </x:font>
    <x:font>
      <x:b/>
      <x:sz val="11"/>
      <x:color rgb="FF243949"/>
      <x:name val="Carlito"/>
    </x:font>
    <x:font>
      <x:sz val="11"/>
      <x:color rgb="FF243949"/>
      <x:name val="Carlito"/>
    </x:font>
    <x:font>
      <x:sz val="11"/>
      <x:color rgb="FF2C604D"/>
      <x:name val="Carlito"/>
    </x:font>
  </x:fonts>
  <x:fills count="8">
    <x:fill>
      <x:patternFill patternType="none"/>
    </x:fill>
    <x:fill>
      <x:patternFill patternType="gray125"/>
    </x:fill>
    <x:fill>
      <x:patternFill patternType="solid">
        <x:fgColor rgb="FF2C604D"/>
      </x:patternFill>
    </x:fill>
    <x:fill>
      <x:patternFill patternType="solid">
        <x:fgColor rgb="FF243949"/>
      </x:patternFill>
    </x:fill>
    <x:fill>
      <x:patternFill patternType="solid">
        <x:fgColor rgb="FFFFF1C9"/>
      </x:patternFill>
    </x:fill>
    <x:fill>
      <x:patternFill patternType="solid">
        <x:fgColor rgb="FFE5EFE7"/>
      </x:patternFill>
    </x:fill>
    <x:fill>
      <x:patternFill patternType="solid">
        <x:fgColor rgb="FFFAF6EC"/>
      </x:patternFill>
    </x:fill>
    <x:fill>
      <x:patternFill patternType="solid">
        <x:fgColor rgb="FFFFFFFF"/>
      </x:patternFill>
    </x:fill>
  </x:fills>
  <x:borders count="2">
    <x:border/>
    <x:border/>
  </x:borders>
  <x:cellStyleXfs count="1">
    <x:xf numFmtId="0" fontId="0" fillId="0" borderId="0"/>
  </x:cellStyleXfs>
  <x:cellXfs count="7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1" xfId="0" applyNumberFormat="1" applyFont="1" applyFill="1" applyBorder="1"/>
    <x:xf numFmtId="0" fontId="2"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0" fillId="3" borderId="1" xfId="0" applyNumberFormat="1" applyFont="1" applyFill="1" applyBorder="1"/>
    <x:xf numFmtId="0" fontId="3" fillId="3"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0" fillId="5" borderId="1" xfId="0" applyNumberFormat="1" applyFont="1" applyFill="1" applyBorder="1"/>
    <x:xf numFmtId="0" fontId="5" fillId="5" borderId="1" xfId="0" applyNumberFormat="1" applyFont="1" applyFill="1" applyBorder="1"/>
    <x:xf numFmtId="200" fontId="4" fillId="4" borderId="0" xfId="0" applyNumberFormat="1" applyFont="1" applyFill="1" applyBorder="1"/>
    <x:xf numFmtId="200" fontId="4" fillId="4" borderId="1" xfId="0" applyNumberFormat="1" applyFont="1" applyFill="1" applyBorder="1"/>
    <x:xf numFmtId="200" fontId="5" fillId="5" borderId="0" xfId="0" applyNumberFormat="1" applyFont="1" applyFill="1" applyBorder="1"/>
    <x:xf numFmtId="200" fontId="5" fillId="5" borderId="1" xfId="0" applyNumberFormat="1" applyFont="1" applyFill="1" applyBorder="1"/>
    <x:xf numFmtId="201" fontId="4" fillId="4" borderId="0" xfId="0" applyNumberFormat="1" applyFont="1" applyFill="1" applyBorder="1"/>
    <x:xf numFmtId="201" fontId="4" fillId="4" borderId="1" xfId="0" applyNumberFormat="1" applyFont="1" applyFill="1" applyBorder="1"/>
    <x:xf numFmtId="0" fontId="0" fillId="6" borderId="0" xfId="0" applyNumberFormat="1" applyFont="1" applyFill="1" applyBorder="1"/>
    <x:xf numFmtId="0" fontId="2" fillId="6" borderId="0" xfId="0" applyNumberFormat="1" applyFont="1" applyFill="1" applyBorder="1"/>
    <x:xf numFmtId="0" fontId="2" fillId="6" borderId="0" xfId="0" applyNumberFormat="1" applyFont="1" applyFill="1" applyBorder="1" applyAlignment="1">
      <x:alignment wrapText="1"/>
    </x:xf>
    <x:xf numFmtId="0" fontId="0" fillId="6" borderId="1"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1" xfId="0" applyNumberFormat="1" applyFont="1" applyFill="1" applyBorder="1"/>
    <x:xf numFmtId="0" fontId="6" fillId="6"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0" fontId="3" fillId="3" borderId="0" xfId="0" applyNumberFormat="1" applyFont="1" applyFill="1" applyBorder="1" applyAlignment="1">
      <x:alignment wrapText="1"/>
    </x:xf>
    <x:xf numFmtId="0" fontId="3" fillId="3" borderId="1" xfId="0" applyNumberFormat="1" applyFont="1" applyFill="1" applyBorder="1" applyAlignment="1">
      <x:alignment wrapText="1"/>
    </x:xf>
    <x:xf numFmtId="202" fontId="0" fillId="0" borderId="0" xfId="0" applyNumberFormat="1" applyFont="1" applyFill="1" applyBorder="1"/>
    <x:xf numFmtId="202" fontId="0" fillId="0" borderId="1" xfId="0" applyNumberFormat="1" applyFont="1" applyFill="1" applyBorder="1"/>
    <x:xf numFmtId="202" fontId="0" fillId="4" borderId="0" xfId="0" applyNumberFormat="1" applyFont="1" applyFill="1" applyBorder="1"/>
    <x:xf numFmtId="202" fontId="4" fillId="4" borderId="0" xfId="0" applyNumberFormat="1" applyFont="1" applyFill="1" applyBorder="1"/>
    <x:xf numFmtId="202" fontId="0" fillId="4" borderId="1" xfId="0" applyNumberFormat="1" applyFont="1" applyFill="1" applyBorder="1"/>
    <x:xf numFmtId="202" fontId="4" fillId="4" borderId="1" xfId="0" applyNumberFormat="1" applyFont="1" applyFill="1" applyBorder="1"/>
    <x:xf numFmtId="200" fontId="0" fillId="4" borderId="0" xfId="0" applyNumberFormat="1" applyFont="1" applyFill="1" applyBorder="1"/>
    <x:xf numFmtId="200" fontId="0" fillId="4" borderId="1"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1" xfId="0" applyNumberFormat="1" applyFont="1" applyFill="1" applyBorder="1"/>
    <x:xf numFmtId="0" fontId="6" fillId="5" borderId="1" xfId="0" applyNumberFormat="1" applyFont="1" applyFill="1" applyBorder="1" applyAlignment="1">
      <x:alignment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0" fillId="7" borderId="1" xfId="0" applyNumberFormat="1" applyFont="1" applyFill="1" applyBorder="1"/>
    <x:xf numFmtId="0" fontId="6" fillId="7" borderId="1" xfId="0" applyNumberFormat="1" applyFont="1" applyFill="1" applyBorder="1"/>
    <x:xf numFmtId="0" fontId="6" fillId="7" borderId="1"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xf numFmtId="0" fontId="7" fillId="5" borderId="0" xfId="0" applyNumberFormat="1" applyFont="1" applyFill="1" applyBorder="1" applyAlignment="1">
      <x:alignment wrapText="1"/>
    </x:xf>
    <x:xf numFmtId="0" fontId="7" fillId="5" borderId="1" xfId="0" applyNumberFormat="1" applyFont="1" applyFill="1" applyBorder="1" applyAlignment="1">
      <x:alignment wrapText="1"/>
    </x:xf>
    <x:xf numFmtId="0" fontId="0" fillId="7" borderId="0" xfId="0" applyNumberFormat="1" applyFont="1" applyFill="1" applyBorder="1" applyAlignment="1">
      <x:alignment wrapText="1"/>
    </x:xf>
    <x:xf numFmtId="0" fontId="0" fillId="7" borderId="1" xfId="0" applyNumberFormat="1" applyFont="1" applyFill="1" applyBorder="1" applyAlignment="1">
      <x:alignment wrapText="1"/>
    </x:xf>
    <x:xf numFmtId="0" fontId="7" fillId="7" borderId="0" xfId="0" applyNumberFormat="1" applyFont="1" applyFill="1" applyBorder="1" applyAlignment="1">
      <x:alignment wrapText="1"/>
    </x:xf>
    <x:xf numFmtId="0" fontId="7" fillId="7" borderId="1" xfId="0" applyNumberFormat="1" applyFont="1" applyFill="1" applyBorder="1" applyAlignment="1">
      <x:alignment wrapText="1"/>
    </x:xf>
  </x:cellXfs>
  <x:cellStyles count="1">
    <x:cellStyle name="Normal" xfId="0"/>
  </x:cellStyles>
  <x:dxfs count="2">
    <x:dxf>
      <x:font>
        <x:b/>
        <x:color rgb="FF9B263A"/>
      </x:font>
      <x:fill>
        <x:patternFill patternType="solid">
          <x:bgColor rgb="FFF9D9D9"/>
        </x:patternFill>
      </x:fill>
    </x:dxf>
    <x:dxf>
      <x:font>
        <x:b/>
        <x:color rgb="FF9B263A"/>
      </x:font>
      <x:fill>
        <x:patternFill patternType="solid">
          <x:bgColor rgb="FFF9D9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a7a7b08708e488e" /><Relationship Type="http://schemas.openxmlformats.org/officeDocument/2006/relationships/theme" Target="/xl/theme/theme1.xml" Id="R8c1462a1a6284cba" /><Relationship Type="http://schemas.openxmlformats.org/officeDocument/2006/relationships/sharedStrings" Target="/xl/sharedStrings.xml" Id="Rb7de2f417f2548d4" /><Relationship Type="http://schemas.openxmlformats.org/officeDocument/2006/relationships/worksheet" Target="/xl/worksheets/sheet1.xml" Id="R8b42ba42e9b842fa" /><Relationship Type="http://schemas.openxmlformats.org/officeDocument/2006/relationships/worksheet" Target="/xl/worksheets/sheet2.xml" Id="Ra5cfb8fa54ba4738" /><Relationship Type="http://schemas.openxmlformats.org/officeDocument/2006/relationships/worksheet" Target="/xl/worksheets/sheet3.xml" Id="Rd48b1551dd37476d" /><Relationship Type="http://schemas.openxmlformats.org/officeDocument/2006/relationships/worksheet" Target="/xl/worksheets/sheet4.xml" Id="Rfee29173dc08494d" /><Relationship Type="http://schemas.openxmlformats.org/officeDocument/2006/relationships/worksheet" Target="/xl/worksheets/sheet5.xml" Id="R6845f43d780c40b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7" hidden="0" customWidth="1"/>
    <x:col min="2" max="2" width="50"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30" customHeight="1">
      <x:c r="A1" s="4" t="str">
        <x:v>FREE WREATH SUPPLY SPENDING WORKSHEET</x:v>
      </x:c>
      <x:c r="B1" s="4"/>
      <x:c r="C1" s="4"/>
      <x:c r="D1" s="4"/>
      <x:c r="E1" s="4"/>
      <x:c r="F1" s="4"/>
      <x:c r="G1" s="4"/>
      <x:c r="H1" s="4"/>
    </x:row>
    <x:row r="2" ht="30" customHeight="1">
      <x:c r="A2" s="4"/>
      <x:c r="B2" s="4"/>
      <x:c r="C2" s="4"/>
      <x:c r="D2" s="4"/>
      <x:c r="E2" s="4"/>
      <x:c r="F2" s="4"/>
      <x:c r="G2" s="4"/>
      <x:c r="H2" s="4"/>
    </x:row>
    <x:row r="3" ht="35" customHeight="1">
      <x:c r="A3" s="9" t="str">
        <x:v>A monthly buying limit based on planned wreaths, stock you already own, and cash you can afford to use.</x:v>
      </x:c>
      <x:c r="B3" s="9"/>
      <x:c r="C3" s="9"/>
      <x:c r="D3" s="9"/>
      <x:c r="E3" s="9"/>
      <x:c r="F3" s="9"/>
      <x:c r="G3" s="9"/>
      <x:c r="H3" s="9"/>
    </x:row>
    <x:row r="5" ht="44" customHeight="1">
      <x:c r="A5" s="53" t="str">
        <x:v>1. Open 12-MONTH PURCHASE PLAN</x:v>
      </x:c>
      <x:c r="B5" s="53" t="str">
        <x:v>Enter expected wreaths, estimated materials per wreath and supplies you can use from shelves.</x:v>
      </x:c>
      <x:c r="C5" s="53"/>
      <x:c r="D5" s="53"/>
      <x:c r="E5" s="53"/>
      <x:c r="F5" s="53"/>
      <x:c r="G5" s="53"/>
      <x:c r="H5" s="53"/>
    </x:row>
    <x:row r="8" ht="44" customHeight="1">
      <x:c r="A8" s="58" t="str">
        <x:v>2. Add the REAL order extras</x:v>
      </x:c>
      <x:c r="B8" s="58" t="str">
        <x:v>Include supplier shipping, applicable tax and a conservative contingency percentage.</x:v>
      </x:c>
      <x:c r="C8" s="58"/>
      <x:c r="D8" s="58"/>
      <x:c r="E8" s="58"/>
      <x:c r="F8" s="58"/>
      <x:c r="G8" s="58"/>
      <x:c r="H8" s="58"/>
    </x:row>
    <x:row r="11" ht="44" customHeight="1">
      <x:c r="A11" s="53" t="str">
        <x:v>3. Check cash BEFORE purchasing</x:v>
      </x:c>
      <x:c r="B11" s="53" t="str">
        <x:v>Enter money already available, confirmed incoming deposits and near-term unavoidable payments.</x:v>
      </x:c>
      <x:c r="C11" s="53"/>
      <x:c r="D11" s="53"/>
      <x:c r="E11" s="53"/>
      <x:c r="F11" s="53"/>
      <x:c r="G11" s="53"/>
      <x:c r="H11" s="53"/>
    </x:row>
    <x:row r="14" ht="44" customHeight="1">
      <x:c r="A14" s="58" t="str">
        <x:v>4. Keep reserves protected</x:v>
      </x:c>
      <x:c r="B14" s="58" t="str">
        <x:v>Subtract tax/other set-asides still in your operating account plus a minimum cash cushion.</x:v>
      </x:c>
      <x:c r="C14" s="58"/>
      <x:c r="D14" s="58"/>
      <x:c r="E14" s="58"/>
      <x:c r="F14" s="58"/>
      <x:c r="G14" s="58"/>
      <x:c r="H14" s="58"/>
    </x:row>
    <x:row r="17" ht="44" customHeight="1">
      <x:c r="A17" s="53" t="str">
        <x:v>5. Read suggested spending limit</x:v>
      </x:c>
      <x:c r="B17" s="53" t="str">
        <x:v>The sheet shows the LESSER of planned material needs and the safe cash ceiling.</x:v>
      </x:c>
      <x:c r="C17" s="53"/>
      <x:c r="D17" s="53"/>
      <x:c r="E17" s="53"/>
      <x:c r="F17" s="53"/>
      <x:c r="G17" s="53"/>
      <x:c r="H17" s="53"/>
    </x:row>
    <x:row r="20" ht="44" customHeight="1">
      <x:c r="A20" s="58" t="str">
        <x:v>6. Build the SHOPPING LIST</x:v>
      </x:c>
      <x:c r="B20" s="58" t="str">
        <x:v>Enter units carefully, and approve quantities manually. Include inbound freight or sales tax.</x:v>
      </x:c>
      <x:c r="C20" s="58"/>
      <x:c r="D20" s="58"/>
      <x:c r="E20" s="58"/>
      <x:c r="F20" s="58"/>
      <x:c r="G20" s="58"/>
      <x:c r="H20" s="58"/>
    </x:row>
    <x:row r="23" ht="44" customHeight="1">
      <x:c r="A23" s="53" t="str">
        <x:v>7. Review WORKED EXAMPLE</x:v>
      </x:c>
      <x:c r="B23" s="53" t="str">
        <x:v>A fictional maker needs $288 of supplies but can safely spend only $240; the difference is $48.</x:v>
      </x:c>
      <x:c r="C23" s="53"/>
      <x:c r="D23" s="53"/>
      <x:c r="E23" s="53"/>
      <x:c r="F23" s="53"/>
      <x:c r="G23" s="53"/>
      <x:c r="H23" s="53"/>
    </x:row>
    <x:row r="26" ht="44" customHeight="1">
      <x:c r="A26" s="58" t="str">
        <x:v>8. Compare actual spend</x:v>
      </x:c>
      <x:c r="B26" s="58" t="str">
        <x:v>Enter actual supply cash spent after ordering; keep receipts and inventory records separately.</x:v>
      </x:c>
      <x:c r="C26" s="58"/>
      <x:c r="D26" s="58"/>
      <x:c r="E26" s="58"/>
      <x:c r="F26" s="58"/>
      <x:c r="G26" s="58"/>
      <x:c r="H26" s="58"/>
    </x:row>
    <x:row r="32" ht="26" customHeight="1">
      <x:c r="A32" s="32" t="str">
        <x:v>IMPORTANT: This is a purchasing decision aid, not an automatic tax deduction or cost-of-goods-sold schedule. A monthly allowance is NOT a fixed percentage of sales. Do not include cash you may need to refund customers, cover pending charges, fulfill orders, or pay known bills. The examples are fictional.</x:v>
      </x:c>
      <x:c r="B32" s="32"/>
      <x:c r="C32" s="32"/>
      <x:c r="D32" s="32"/>
      <x:c r="E32" s="32"/>
      <x:c r="F32" s="32"/>
      <x:c r="G32" s="32"/>
      <x:c r="H32" s="32"/>
    </x:row>
    <x:row r="33" ht="26" customHeight="1">
      <x:c r="A33" s="32"/>
      <x:c r="B33" s="32"/>
      <x:c r="C33" s="32"/>
      <x:c r="D33" s="32"/>
      <x:c r="E33" s="32"/>
      <x:c r="F33" s="32"/>
      <x:c r="G33" s="32"/>
      <x:c r="H33" s="32"/>
    </x:row>
    <x:row r="34" ht="26" customHeight="1">
      <x:c r="A34" s="32"/>
      <x:c r="B34" s="32"/>
      <x:c r="C34" s="32"/>
      <x:c r="D34" s="32"/>
      <x:c r="E34" s="32"/>
      <x:c r="F34" s="32"/>
      <x:c r="G34" s="32"/>
      <x:c r="H34" s="32"/>
    </x:row>
  </x:sheetData>
  <x:mergeCells>
    <x:mergeCell ref="A1:H2"/>
    <x:mergeCell ref="A3:H3"/>
    <x:mergeCell ref="B5:H5"/>
    <x:mergeCell ref="B8:H8"/>
    <x:mergeCell ref="B11:H11"/>
    <x:mergeCell ref="B14:H14"/>
    <x:mergeCell ref="B17:H17"/>
    <x:mergeCell ref="B20:H20"/>
    <x:mergeCell ref="B23:H23"/>
    <x:mergeCell ref="B26:H26"/>
    <x:mergeCell ref="A32:H34"/>
  </x:mergeCells>
  <x:pageMargins left="0.7" right="0.7" top="0.75" bottom="0.75" header="0.3" footer="0.3"/>
</x:worksheet>
</file>

<file path=xl/worksheets/sheet2.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41"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s>
  <x:sheetData>
    <x:row r="1" ht="30" customHeight="1">
      <x:c r="A1" s="4" t="str">
        <x:v>12-MONTH WREATH SUPPLY PURCHASE PLAN</x:v>
      </x:c>
      <x:c r="B1" s="4"/>
      <x:c r="C1" s="4"/>
      <x:c r="D1" s="4"/>
      <x:c r="E1" s="4"/>
      <x:c r="F1" s="4"/>
      <x:c r="G1" s="4"/>
      <x:c r="H1" s="4"/>
      <x:c r="I1" s="4"/>
      <x:c r="J1" s="4"/>
      <x:c r="K1" s="4"/>
      <x:c r="L1" s="4"/>
      <x:c r="M1" s="4"/>
    </x:row>
    <x:row r="2" ht="30" customHeight="1">
      <x:c r="A2" s="4"/>
      <x:c r="B2" s="4"/>
      <x:c r="C2" s="4"/>
      <x:c r="D2" s="4"/>
      <x:c r="E2" s="4"/>
      <x:c r="F2" s="4"/>
      <x:c r="G2" s="4"/>
      <x:c r="H2" s="4"/>
      <x:c r="I2" s="4"/>
      <x:c r="J2" s="4"/>
      <x:c r="K2" s="4"/>
      <x:c r="L2" s="4"/>
      <x:c r="M2" s="4"/>
    </x:row>
    <x:row r="3" ht="35" customHeight="1">
      <x:c r="A3" s="9" t="str">
        <x:v>Set a need-based supply purchase target and an actual cash ceiling. Enter blue numbers only. All figures are illustrative planning inputs until you enter your own.</x:v>
      </x:c>
      <x:c r="B3" s="9"/>
      <x:c r="C3" s="9"/>
      <x:c r="D3" s="9"/>
      <x:c r="E3" s="9"/>
      <x:c r="F3" s="9"/>
      <x:c r="G3" s="9"/>
      <x:c r="H3" s="9"/>
      <x:c r="I3" s="9"/>
      <x:c r="J3" s="9"/>
      <x:c r="K3" s="9"/>
      <x:c r="L3" s="9"/>
      <x:c r="M3" s="9"/>
    </x:row>
    <x:row r="5" ht="24" customHeight="1">
      <x:c r="A5" s="13"/>
      <x:c r="B5" s="13" t="str">
        <x:v>JAN</x:v>
      </x:c>
      <x:c r="C5" s="13" t="str">
        <x:v>FEB</x:v>
      </x:c>
      <x:c r="D5" s="13" t="str">
        <x:v>MAR</x:v>
      </x:c>
      <x:c r="E5" s="13" t="str">
        <x:v>APR</x:v>
      </x:c>
      <x:c r="F5" s="13" t="str">
        <x:v>MAY</x:v>
      </x:c>
      <x:c r="G5" s="13" t="str">
        <x:v>JUN</x:v>
      </x:c>
      <x:c r="H5" s="13" t="str">
        <x:v>JUL</x:v>
      </x:c>
      <x:c r="I5" s="13" t="str">
        <x:v>AUG</x:v>
      </x:c>
      <x:c r="J5" s="13" t="str">
        <x:v>SEP</x:v>
      </x:c>
      <x:c r="K5" s="13" t="str">
        <x:v>OCT</x:v>
      </x:c>
      <x:c r="L5" s="13" t="str">
        <x:v>NOV</x:v>
      </x:c>
      <x:c r="M5" s="13" t="str">
        <x:v>DEC</x:v>
      </x:c>
    </x:row>
    <x:row r="7" ht="22" customHeight="1">
      <x:c r="A7" s="13" t="str">
        <x:v>1  ESTIMATE THE NEW SUPPLIES YOU NEED</x:v>
      </x:c>
      <x:c r="B7" s="13"/>
      <x:c r="C7" s="13"/>
      <x:c r="D7" s="13"/>
      <x:c r="E7" s="13"/>
      <x:c r="F7" s="13"/>
      <x:c r="G7" s="13"/>
      <x:c r="H7" s="13"/>
      <x:c r="I7" s="13"/>
      <x:c r="J7" s="13"/>
      <x:c r="K7" s="13"/>
      <x:c r="L7" s="13"/>
      <x:c r="M7" s="13"/>
    </x:row>
    <x:row r="8">
      <x:c r="A8" t="str">
        <x:v>Wreaths planned to make (count)</x:v>
      </x:c>
      <x:c r="B8" s="17" t="n">
        <x:v>0</x:v>
      </x:c>
      <x:c r="C8" s="17" t="n">
        <x:v>0</x:v>
      </x:c>
      <x:c r="D8" s="17" t="n">
        <x:v>0</x:v>
      </x:c>
      <x:c r="E8" s="17" t="n">
        <x:v>0</x:v>
      </x:c>
      <x:c r="F8" s="17" t="n">
        <x:v>0</x:v>
      </x:c>
      <x:c r="G8" s="17" t="n">
        <x:v>0</x:v>
      </x:c>
      <x:c r="H8" s="17" t="n">
        <x:v>0</x:v>
      </x:c>
      <x:c r="I8" s="17" t="n">
        <x:v>0</x:v>
      </x:c>
      <x:c r="J8" s="17" t="n">
        <x:v>0</x:v>
      </x:c>
      <x:c r="K8" s="17" t="n">
        <x:v>0</x:v>
      </x:c>
      <x:c r="L8" s="17" t="n">
        <x:v>0</x:v>
      </x:c>
      <x:c r="M8" s="17" t="n">
        <x:v>0</x:v>
      </x:c>
    </x:row>
    <x:row r="9">
      <x:c r="A9" t="str">
        <x:v>Est. materials used per wreath ($)</x:v>
      </x:c>
      <x:c r="B9" s="24" t="n">
        <x:v>0</x:v>
      </x:c>
      <x:c r="C9" s="24" t="n">
        <x:v>0</x:v>
      </x:c>
      <x:c r="D9" s="24" t="n">
        <x:v>0</x:v>
      </x:c>
      <x:c r="E9" s="24" t="n">
        <x:v>0</x:v>
      </x:c>
      <x:c r="F9" s="24" t="n">
        <x:v>0</x:v>
      </x:c>
      <x:c r="G9" s="24" t="n">
        <x:v>0</x:v>
      </x:c>
      <x:c r="H9" s="24" t="n">
        <x:v>0</x:v>
      </x:c>
      <x:c r="I9" s="24" t="n">
        <x:v>0</x:v>
      </x:c>
      <x:c r="J9" s="24" t="n">
        <x:v>0</x:v>
      </x:c>
      <x:c r="K9" s="24" t="n">
        <x:v>0</x:v>
      </x:c>
      <x:c r="L9" s="24" t="n">
        <x:v>0</x:v>
      </x:c>
      <x:c r="M9" s="24" t="n">
        <x:v>0</x:v>
      </x:c>
    </x:row>
    <x:row r="10" ht="25" customHeight="1">
      <x:c r="A10" s="21" t="str">
        <x:v>Projected materials needed ($)</x:v>
      </x:c>
      <x:c r="B10" s="26" t="n">
        <x:f>B8*B9</x:f>
        <x:v>0</x:v>
      </x:c>
      <x:c r="C10" s="26" t="n">
        <x:f>C8*C9</x:f>
        <x:v>0</x:v>
      </x:c>
      <x:c r="D10" s="26" t="n">
        <x:f>D8*D9</x:f>
        <x:v>0</x:v>
      </x:c>
      <x:c r="E10" s="26" t="n">
        <x:f>E8*E9</x:f>
        <x:v>0</x:v>
      </x:c>
      <x:c r="F10" s="26" t="n">
        <x:f>F8*F9</x:f>
        <x:v>0</x:v>
      </x:c>
      <x:c r="G10" s="26" t="n">
        <x:f>G8*G9</x:f>
        <x:v>0</x:v>
      </x:c>
      <x:c r="H10" s="26" t="n">
        <x:f>H8*H9</x:f>
        <x:v>0</x:v>
      </x:c>
      <x:c r="I10" s="26" t="n">
        <x:f>I8*I9</x:f>
        <x:v>0</x:v>
      </x:c>
      <x:c r="J10" s="26" t="n">
        <x:f>J8*J9</x:f>
        <x:v>0</x:v>
      </x:c>
      <x:c r="K10" s="26" t="n">
        <x:f>K8*K9</x:f>
        <x:v>0</x:v>
      </x:c>
      <x:c r="L10" s="26" t="n">
        <x:f>L8*L9</x:f>
        <x:v>0</x:v>
      </x:c>
      <x:c r="M10" s="26" t="n">
        <x:f>M8*M9</x:f>
        <x:v>0</x:v>
      </x:c>
    </x:row>
    <x:row r="11">
      <x:c r="A11" t="str">
        <x:v>Usable supplies ALREADY on hand ($)</x:v>
      </x:c>
      <x:c r="B11" s="24" t="n">
        <x:v>0</x:v>
      </x:c>
      <x:c r="C11" s="24" t="n">
        <x:v>0</x:v>
      </x:c>
      <x:c r="D11" s="24" t="n">
        <x:v>0</x:v>
      </x:c>
      <x:c r="E11" s="24" t="n">
        <x:v>0</x:v>
      </x:c>
      <x:c r="F11" s="24" t="n">
        <x:v>0</x:v>
      </x:c>
      <x:c r="G11" s="24" t="n">
        <x:v>0</x:v>
      </x:c>
      <x:c r="H11" s="24" t="n">
        <x:v>0</x:v>
      </x:c>
      <x:c r="I11" s="24" t="n">
        <x:v>0</x:v>
      </x:c>
      <x:c r="J11" s="24" t="n">
        <x:v>0</x:v>
      </x:c>
      <x:c r="K11" s="24" t="n">
        <x:v>0</x:v>
      </x:c>
      <x:c r="L11" s="24" t="n">
        <x:v>0</x:v>
      </x:c>
      <x:c r="M11" s="24" t="n">
        <x:v>0</x:v>
      </x:c>
    </x:row>
    <x:row r="12" ht="25" customHeight="1">
      <x:c r="A12" s="21" t="str">
        <x:v>Additional supply cost needed ($)</x:v>
      </x:c>
      <x:c r="B12" s="26" t="n">
        <x:f>MAX(0,B10-B11)</x:f>
        <x:v>0</x:v>
      </x:c>
      <x:c r="C12" s="26" t="n">
        <x:f>MAX(0,C10-C11)</x:f>
        <x:v>0</x:v>
      </x:c>
      <x:c r="D12" s="26" t="n">
        <x:f>MAX(0,D10-D11)</x:f>
        <x:v>0</x:v>
      </x:c>
      <x:c r="E12" s="26" t="n">
        <x:f>MAX(0,E10-E11)</x:f>
        <x:v>0</x:v>
      </x:c>
      <x:c r="F12" s="26" t="n">
        <x:f>MAX(0,F10-F11)</x:f>
        <x:v>0</x:v>
      </x:c>
      <x:c r="G12" s="26" t="n">
        <x:f>MAX(0,G10-G11)</x:f>
        <x:v>0</x:v>
      </x:c>
      <x:c r="H12" s="26" t="n">
        <x:f>MAX(0,H10-H11)</x:f>
        <x:v>0</x:v>
      </x:c>
      <x:c r="I12" s="26" t="n">
        <x:f>MAX(0,I10-I11)</x:f>
        <x:v>0</x:v>
      </x:c>
      <x:c r="J12" s="26" t="n">
        <x:f>MAX(0,J10-J11)</x:f>
        <x:v>0</x:v>
      </x:c>
      <x:c r="K12" s="26" t="n">
        <x:f>MAX(0,K10-K11)</x:f>
        <x:v>0</x:v>
      </x:c>
      <x:c r="L12" s="26" t="n">
        <x:f>MAX(0,L10-L11)</x:f>
        <x:v>0</x:v>
      </x:c>
      <x:c r="M12" s="26" t="n">
        <x:f>MAX(0,M10-M11)</x:f>
        <x:v>0</x:v>
      </x:c>
    </x:row>
    <x:row r="13">
      <x:c r="A13" t="str">
        <x:v>Incoming supplier shipping / tax ($)</x:v>
      </x:c>
      <x:c r="B13" s="24" t="n">
        <x:v>0</x:v>
      </x:c>
      <x:c r="C13" s="24" t="n">
        <x:v>0</x:v>
      </x:c>
      <x:c r="D13" s="24" t="n">
        <x:v>0</x:v>
      </x:c>
      <x:c r="E13" s="24" t="n">
        <x:v>0</x:v>
      </x:c>
      <x:c r="F13" s="24" t="n">
        <x:v>0</x:v>
      </x:c>
      <x:c r="G13" s="24" t="n">
        <x:v>0</x:v>
      </x:c>
      <x:c r="H13" s="24" t="n">
        <x:v>0</x:v>
      </x:c>
      <x:c r="I13" s="24" t="n">
        <x:v>0</x:v>
      </x:c>
      <x:c r="J13" s="24" t="n">
        <x:v>0</x:v>
      </x:c>
      <x:c r="K13" s="24" t="n">
        <x:v>0</x:v>
      </x:c>
      <x:c r="L13" s="24" t="n">
        <x:v>0</x:v>
      </x:c>
      <x:c r="M13" s="24" t="n">
        <x:v>0</x:v>
      </x:c>
    </x:row>
    <x:row r="14">
      <x:c r="A14" t="str">
        <x:v>Contingency on missing materials (%)</x:v>
      </x:c>
      <x:c r="B14" s="28" t="n">
        <x:v>0</x:v>
      </x:c>
      <x:c r="C14" s="28" t="n">
        <x:v>0</x:v>
      </x:c>
      <x:c r="D14" s="28" t="n">
        <x:v>0</x:v>
      </x:c>
      <x:c r="E14" s="28" t="n">
        <x:v>0</x:v>
      </x:c>
      <x:c r="F14" s="28" t="n">
        <x:v>0</x:v>
      </x:c>
      <x:c r="G14" s="28" t="n">
        <x:v>0</x:v>
      </x:c>
      <x:c r="H14" s="28" t="n">
        <x:v>0</x:v>
      </x:c>
      <x:c r="I14" s="28" t="n">
        <x:v>0</x:v>
      </x:c>
      <x:c r="J14" s="28" t="n">
        <x:v>0</x:v>
      </x:c>
      <x:c r="K14" s="28" t="n">
        <x:v>0</x:v>
      </x:c>
      <x:c r="L14" s="28" t="n">
        <x:v>0</x:v>
      </x:c>
      <x:c r="M14" s="28" t="n">
        <x:v>0</x:v>
      </x:c>
    </x:row>
    <x:row r="15" ht="25" customHeight="1">
      <x:c r="A15" s="21" t="str">
        <x:v>TOTAL TARGET ORDER COST ($)</x:v>
      </x:c>
      <x:c r="B15" s="26" t="n">
        <x:f>B12*(1+B14)+B13</x:f>
        <x:v>0</x:v>
      </x:c>
      <x:c r="C15" s="26" t="n">
        <x:f>C12*(1+C14)+C13</x:f>
        <x:v>0</x:v>
      </x:c>
      <x:c r="D15" s="26" t="n">
        <x:f>D12*(1+D14)+D13</x:f>
        <x:v>0</x:v>
      </x:c>
      <x:c r="E15" s="26" t="n">
        <x:f>E12*(1+E14)+E13</x:f>
        <x:v>0</x:v>
      </x:c>
      <x:c r="F15" s="26" t="n">
        <x:f>F12*(1+F14)+F13</x:f>
        <x:v>0</x:v>
      </x:c>
      <x:c r="G15" s="26" t="n">
        <x:f>G12*(1+G14)+G13</x:f>
        <x:v>0</x:v>
      </x:c>
      <x:c r="H15" s="26" t="n">
        <x:f>H12*(1+H14)+H13</x:f>
        <x:v>0</x:v>
      </x:c>
      <x:c r="I15" s="26" t="n">
        <x:f>I12*(1+I14)+I13</x:f>
        <x:v>0</x:v>
      </x:c>
      <x:c r="J15" s="26" t="n">
        <x:f>J12*(1+J14)+J13</x:f>
        <x:v>0</x:v>
      </x:c>
      <x:c r="K15" s="26" t="n">
        <x:f>K12*(1+K14)+K13</x:f>
        <x:v>0</x:v>
      </x:c>
      <x:c r="L15" s="26" t="n">
        <x:f>L12*(1+L14)+L13</x:f>
        <x:v>0</x:v>
      </x:c>
      <x:c r="M15" s="26" t="n">
        <x:f>M12*(1+M14)+M13</x:f>
        <x:v>0</x:v>
      </x:c>
    </x:row>
    <x:row r="16" ht="22" customHeight="1">
      <x:c r="A16" s="13" t="str">
        <x:v>2  CHECK AVAILABLE CASH BEFORE ORDERING</x:v>
      </x:c>
      <x:c r="B16" s="13"/>
      <x:c r="C16" s="13"/>
      <x:c r="D16" s="13"/>
      <x:c r="E16" s="13"/>
      <x:c r="F16" s="13"/>
      <x:c r="G16" s="13"/>
      <x:c r="H16" s="13"/>
      <x:c r="I16" s="13"/>
      <x:c r="J16" s="13"/>
      <x:c r="K16" s="13"/>
      <x:c r="L16" s="13"/>
      <x:c r="M16" s="13"/>
    </x:row>
    <x:row r="17">
      <x:c r="A17" t="str">
        <x:v>Operating cash available now ($)</x:v>
      </x:c>
      <x:c r="B17" s="24" t="n">
        <x:v>0</x:v>
      </x:c>
      <x:c r="C17" s="24" t="n">
        <x:v>0</x:v>
      </x:c>
      <x:c r="D17" s="24" t="n">
        <x:v>0</x:v>
      </x:c>
      <x:c r="E17" s="24" t="n">
        <x:v>0</x:v>
      </x:c>
      <x:c r="F17" s="24" t="n">
        <x:v>0</x:v>
      </x:c>
      <x:c r="G17" s="24" t="n">
        <x:v>0</x:v>
      </x:c>
      <x:c r="H17" s="24" t="n">
        <x:v>0</x:v>
      </x:c>
      <x:c r="I17" s="24" t="n">
        <x:v>0</x:v>
      </x:c>
      <x:c r="J17" s="24" t="n">
        <x:v>0</x:v>
      </x:c>
      <x:c r="K17" s="24" t="n">
        <x:v>0</x:v>
      </x:c>
      <x:c r="L17" s="24" t="n">
        <x:v>0</x:v>
      </x:c>
      <x:c r="M17" s="24" t="n">
        <x:v>0</x:v>
      </x:c>
    </x:row>
    <x:row r="18">
      <x:c r="A18" t="str">
        <x:v>Confirmed cash arriving BEFORE order ($)</x:v>
      </x:c>
      <x:c r="B18" s="24" t="n">
        <x:v>0</x:v>
      </x:c>
      <x:c r="C18" s="24" t="n">
        <x:v>0</x:v>
      </x:c>
      <x:c r="D18" s="24" t="n">
        <x:v>0</x:v>
      </x:c>
      <x:c r="E18" s="24" t="n">
        <x:v>0</x:v>
      </x:c>
      <x:c r="F18" s="24" t="n">
        <x:v>0</x:v>
      </x:c>
      <x:c r="G18" s="24" t="n">
        <x:v>0</x:v>
      </x:c>
      <x:c r="H18" s="24" t="n">
        <x:v>0</x:v>
      </x:c>
      <x:c r="I18" s="24" t="n">
        <x:v>0</x:v>
      </x:c>
      <x:c r="J18" s="24" t="n">
        <x:v>0</x:v>
      </x:c>
      <x:c r="K18" s="24" t="n">
        <x:v>0</x:v>
      </x:c>
      <x:c r="L18" s="24" t="n">
        <x:v>0</x:v>
      </x:c>
      <x:c r="M18" s="24" t="n">
        <x:v>0</x:v>
      </x:c>
    </x:row>
    <x:row r="19">
      <x:c r="A19" t="str">
        <x:v>Required payments through next reliable receipt ($)</x:v>
      </x:c>
      <x:c r="B19" s="24" t="n">
        <x:v>0</x:v>
      </x:c>
      <x:c r="C19" s="24" t="n">
        <x:v>0</x:v>
      </x:c>
      <x:c r="D19" s="24" t="n">
        <x:v>0</x:v>
      </x:c>
      <x:c r="E19" s="24" t="n">
        <x:v>0</x:v>
      </x:c>
      <x:c r="F19" s="24" t="n">
        <x:v>0</x:v>
      </x:c>
      <x:c r="G19" s="24" t="n">
        <x:v>0</x:v>
      </x:c>
      <x:c r="H19" s="24" t="n">
        <x:v>0</x:v>
      </x:c>
      <x:c r="I19" s="24" t="n">
        <x:v>0</x:v>
      </x:c>
      <x:c r="J19" s="24" t="n">
        <x:v>0</x:v>
      </x:c>
      <x:c r="K19" s="24" t="n">
        <x:v>0</x:v>
      </x:c>
      <x:c r="L19" s="24" t="n">
        <x:v>0</x:v>
      </x:c>
      <x:c r="M19" s="24" t="n">
        <x:v>0</x:v>
      </x:c>
    </x:row>
    <x:row r="20">
      <x:c r="A20" t="str">
        <x:v>Tax / other set-asides still in this account ($)</x:v>
      </x:c>
      <x:c r="B20" s="24" t="n">
        <x:v>0</x:v>
      </x:c>
      <x:c r="C20" s="24" t="n">
        <x:v>0</x:v>
      </x:c>
      <x:c r="D20" s="24" t="n">
        <x:v>0</x:v>
      </x:c>
      <x:c r="E20" s="24" t="n">
        <x:v>0</x:v>
      </x:c>
      <x:c r="F20" s="24" t="n">
        <x:v>0</x:v>
      </x:c>
      <x:c r="G20" s="24" t="n">
        <x:v>0</x:v>
      </x:c>
      <x:c r="H20" s="24" t="n">
        <x:v>0</x:v>
      </x:c>
      <x:c r="I20" s="24" t="n">
        <x:v>0</x:v>
      </x:c>
      <x:c r="J20" s="24" t="n">
        <x:v>0</x:v>
      </x:c>
      <x:c r="K20" s="24" t="n">
        <x:v>0</x:v>
      </x:c>
      <x:c r="L20" s="24" t="n">
        <x:v>0</x:v>
      </x:c>
      <x:c r="M20" s="24" t="n">
        <x:v>0</x:v>
      </x:c>
    </x:row>
    <x:row r="21">
      <x:c r="A21" t="str">
        <x:v>Minimum untouched cash cushion ($)</x:v>
      </x:c>
      <x:c r="B21" s="24" t="n">
        <x:v>0</x:v>
      </x:c>
      <x:c r="C21" s="24" t="n">
        <x:v>0</x:v>
      </x:c>
      <x:c r="D21" s="24" t="n">
        <x:v>0</x:v>
      </x:c>
      <x:c r="E21" s="24" t="n">
        <x:v>0</x:v>
      </x:c>
      <x:c r="F21" s="24" t="n">
        <x:v>0</x:v>
      </x:c>
      <x:c r="G21" s="24" t="n">
        <x:v>0</x:v>
      </x:c>
      <x:c r="H21" s="24" t="n">
        <x:v>0</x:v>
      </x:c>
      <x:c r="I21" s="24" t="n">
        <x:v>0</x:v>
      </x:c>
      <x:c r="J21" s="24" t="n">
        <x:v>0</x:v>
      </x:c>
      <x:c r="K21" s="24" t="n">
        <x:v>0</x:v>
      </x:c>
      <x:c r="L21" s="24" t="n">
        <x:v>0</x:v>
      </x:c>
      <x:c r="M21" s="24" t="n">
        <x:v>0</x:v>
      </x:c>
    </x:row>
    <x:row r="22" ht="25" customHeight="1">
      <x:c r="A22" s="21" t="str">
        <x:v>SAFE PURCHASE CEILING ($)</x:v>
      </x:c>
      <x:c r="B22" s="26" t="n">
        <x:f>MAX(0,B17+B18-B19-B20-B21)</x:f>
        <x:v>0</x:v>
      </x:c>
      <x:c r="C22" s="26" t="n">
        <x:f>MAX(0,C17+C18-C19-C20-C21)</x:f>
        <x:v>0</x:v>
      </x:c>
      <x:c r="D22" s="26" t="n">
        <x:f>MAX(0,D17+D18-D19-D20-D21)</x:f>
        <x:v>0</x:v>
      </x:c>
      <x:c r="E22" s="26" t="n">
        <x:f>MAX(0,E17+E18-E19-E20-E21)</x:f>
        <x:v>0</x:v>
      </x:c>
      <x:c r="F22" s="26" t="n">
        <x:f>MAX(0,F17+F18-F19-F20-F21)</x:f>
        <x:v>0</x:v>
      </x:c>
      <x:c r="G22" s="26" t="n">
        <x:f>MAX(0,G17+G18-G19-G20-G21)</x:f>
        <x:v>0</x:v>
      </x:c>
      <x:c r="H22" s="26" t="n">
        <x:f>MAX(0,H17+H18-H19-H20-H21)</x:f>
        <x:v>0</x:v>
      </x:c>
      <x:c r="I22" s="26" t="n">
        <x:f>MAX(0,I17+I18-I19-I20-I21)</x:f>
        <x:v>0</x:v>
      </x:c>
      <x:c r="J22" s="26" t="n">
        <x:f>MAX(0,J17+J18-J19-J20-J21)</x:f>
        <x:v>0</x:v>
      </x:c>
      <x:c r="K22" s="26" t="n">
        <x:f>MAX(0,K17+K18-K19-K20-K21)</x:f>
        <x:v>0</x:v>
      </x:c>
      <x:c r="L22" s="26" t="n">
        <x:f>MAX(0,L17+L18-L19-L20-L21)</x:f>
        <x:v>0</x:v>
      </x:c>
      <x:c r="M22" s="26" t="n">
        <x:f>MAX(0,M17+M18-M19-M20-M21)</x:f>
        <x:v>0</x:v>
      </x:c>
    </x:row>
    <x:row r="23" ht="25" customHeight="1">
      <x:c r="A23" s="21" t="str">
        <x:v>SUGGESTED SPENDING LIMIT ($)</x:v>
      </x:c>
      <x:c r="B23" s="26" t="n">
        <x:f>MIN(B15,B22)</x:f>
        <x:v>0</x:v>
      </x:c>
      <x:c r="C23" s="26" t="n">
        <x:f>MIN(C15,C22)</x:f>
        <x:v>0</x:v>
      </x:c>
      <x:c r="D23" s="26" t="n">
        <x:f>MIN(D15,D22)</x:f>
        <x:v>0</x:v>
      </x:c>
      <x:c r="E23" s="26" t="n">
        <x:f>MIN(E15,E22)</x:f>
        <x:v>0</x:v>
      </x:c>
      <x:c r="F23" s="26" t="n">
        <x:f>MIN(F15,F22)</x:f>
        <x:v>0</x:v>
      </x:c>
      <x:c r="G23" s="26" t="n">
        <x:f>MIN(G15,G22)</x:f>
        <x:v>0</x:v>
      </x:c>
      <x:c r="H23" s="26" t="n">
        <x:f>MIN(H15,H22)</x:f>
        <x:v>0</x:v>
      </x:c>
      <x:c r="I23" s="26" t="n">
        <x:f>MIN(I15,I22)</x:f>
        <x:v>0</x:v>
      </x:c>
      <x:c r="J23" s="26" t="n">
        <x:f>MIN(J15,J22)</x:f>
        <x:v>0</x:v>
      </x:c>
      <x:c r="K23" s="26" t="n">
        <x:f>MIN(K15,K22)</x:f>
        <x:v>0</x:v>
      </x:c>
      <x:c r="L23" s="26" t="n">
        <x:f>MIN(L15,L22)</x:f>
        <x:v>0</x:v>
      </x:c>
      <x:c r="M23" s="26" t="n">
        <x:f>MIN(M15,M22)</x:f>
        <x:v>0</x:v>
      </x:c>
    </x:row>
    <x:row r="24" ht="25" customHeight="1">
      <x:c r="A24" s="21" t="str">
        <x:v>UNFUNDED PURCHASE GAP ($)</x:v>
      </x:c>
      <x:c r="B24" s="26" t="n">
        <x:f>MAX(0,B15-B23)</x:f>
        <x:v>0</x:v>
      </x:c>
      <x:c r="C24" s="26" t="n">
        <x:f>MAX(0,C15-C23)</x:f>
        <x:v>0</x:v>
      </x:c>
      <x:c r="D24" s="26" t="n">
        <x:f>MAX(0,D15-D23)</x:f>
        <x:v>0</x:v>
      </x:c>
      <x:c r="E24" s="26" t="n">
        <x:f>MAX(0,E15-E23)</x:f>
        <x:v>0</x:v>
      </x:c>
      <x:c r="F24" s="26" t="n">
        <x:f>MAX(0,F15-F23)</x:f>
        <x:v>0</x:v>
      </x:c>
      <x:c r="G24" s="26" t="n">
        <x:f>MAX(0,G15-G23)</x:f>
        <x:v>0</x:v>
      </x:c>
      <x:c r="H24" s="26" t="n">
        <x:f>MAX(0,H15-H23)</x:f>
        <x:v>0</x:v>
      </x:c>
      <x:c r="I24" s="26" t="n">
        <x:f>MAX(0,I15-I23)</x:f>
        <x:v>0</x:v>
      </x:c>
      <x:c r="J24" s="26" t="n">
        <x:f>MAX(0,J15-J23)</x:f>
        <x:v>0</x:v>
      </x:c>
      <x:c r="K24" s="26" t="n">
        <x:f>MAX(0,K15-K23)</x:f>
        <x:v>0</x:v>
      </x:c>
      <x:c r="L24" s="26" t="n">
        <x:f>MAX(0,L15-L23)</x:f>
        <x:v>0</x:v>
      </x:c>
      <x:c r="M24" s="26" t="n">
        <x:f>MAX(0,M15-M23)</x:f>
        <x:v>0</x:v>
      </x:c>
    </x:row>
    <x:row r="25">
      <x:c r="A25" t="str">
        <x:v>Purchase decision</x:v>
      </x:c>
      <x:c r="B25" t="str">
        <x:f>IF(B15=0,"NO ORDER NEEDED",IF(B22&lt;B15,"REVISE ORDER","WITHIN CEILING"))</x:f>
        <x:v>NO ORDER NEEDED</x:v>
      </x:c>
      <x:c r="C25" t="str">
        <x:f>IF(C15=0,"NO ORDER NEEDED",IF(C22&lt;C15,"REVISE ORDER","WITHIN CEILING"))</x:f>
        <x:v>NO ORDER NEEDED</x:v>
      </x:c>
      <x:c r="D25" t="str">
        <x:f>IF(D15=0,"NO ORDER NEEDED",IF(D22&lt;D15,"REVISE ORDER","WITHIN CEILING"))</x:f>
        <x:v>NO ORDER NEEDED</x:v>
      </x:c>
      <x:c r="E25" t="str">
        <x:f>IF(E15=0,"NO ORDER NEEDED",IF(E22&lt;E15,"REVISE ORDER","WITHIN CEILING"))</x:f>
        <x:v>NO ORDER NEEDED</x:v>
      </x:c>
      <x:c r="F25" t="str">
        <x:f>IF(F15=0,"NO ORDER NEEDED",IF(F22&lt;F15,"REVISE ORDER","WITHIN CEILING"))</x:f>
        <x:v>NO ORDER NEEDED</x:v>
      </x:c>
      <x:c r="G25" t="str">
        <x:f>IF(G15=0,"NO ORDER NEEDED",IF(G22&lt;G15,"REVISE ORDER","WITHIN CEILING"))</x:f>
        <x:v>NO ORDER NEEDED</x:v>
      </x:c>
      <x:c r="H25" t="str">
        <x:f>IF(H15=0,"NO ORDER NEEDED",IF(H22&lt;H15,"REVISE ORDER","WITHIN CEILING"))</x:f>
        <x:v>NO ORDER NEEDED</x:v>
      </x:c>
      <x:c r="I25" t="str">
        <x:f>IF(I15=0,"NO ORDER NEEDED",IF(I22&lt;I15,"REVISE ORDER","WITHIN CEILING"))</x:f>
        <x:v>NO ORDER NEEDED</x:v>
      </x:c>
      <x:c r="J25" t="str">
        <x:f>IF(J15=0,"NO ORDER NEEDED",IF(J22&lt;J15,"REVISE ORDER","WITHIN CEILING"))</x:f>
        <x:v>NO ORDER NEEDED</x:v>
      </x:c>
      <x:c r="K25" t="str">
        <x:f>IF(K15=0,"NO ORDER NEEDED",IF(K22&lt;K15,"REVISE ORDER","WITHIN CEILING"))</x:f>
        <x:v>NO ORDER NEEDED</x:v>
      </x:c>
      <x:c r="L25" t="str">
        <x:f>IF(L15=0,"NO ORDER NEEDED",IF(L22&lt;L15,"REVISE ORDER","WITHIN CEILING"))</x:f>
        <x:v>NO ORDER NEEDED</x:v>
      </x:c>
      <x:c r="M25" t="str">
        <x:f>IF(M15=0,"NO ORDER NEEDED",IF(M22&lt;M15,"REVISE ORDER","WITHIN CEILING"))</x:f>
        <x:v>NO ORDER NEEDED</x:v>
      </x:c>
    </x:row>
    <x:row r="27">
      <x:c r="A27" t="str">
        <x:v>ACTUAL cash spent on supplies ($)</x:v>
      </x:c>
      <x:c r="B27" s="24" t="n">
        <x:v>0</x:v>
      </x:c>
      <x:c r="C27" s="24" t="n">
        <x:v>0</x:v>
      </x:c>
      <x:c r="D27" s="24" t="n">
        <x:v>0</x:v>
      </x:c>
      <x:c r="E27" s="24" t="n">
        <x:v>0</x:v>
      </x:c>
      <x:c r="F27" s="24" t="n">
        <x:v>0</x:v>
      </x:c>
      <x:c r="G27" s="24" t="n">
        <x:v>0</x:v>
      </x:c>
      <x:c r="H27" s="24" t="n">
        <x:v>0</x:v>
      </x:c>
      <x:c r="I27" s="24" t="n">
        <x:v>0</x:v>
      </x:c>
      <x:c r="J27" s="24" t="n">
        <x:v>0</x:v>
      </x:c>
      <x:c r="K27" s="24" t="n">
        <x:v>0</x:v>
      </x:c>
      <x:c r="L27" s="24" t="n">
        <x:v>0</x:v>
      </x:c>
      <x:c r="M27" s="24" t="n">
        <x:v>0</x:v>
      </x:c>
    </x:row>
    <x:row r="28" ht="25" customHeight="1">
      <x:c r="A28" s="21" t="str">
        <x:v>Amount above / below suggested limit ($)</x:v>
      </x:c>
      <x:c r="B28" s="26" t="n">
        <x:f>B23-B27</x:f>
        <x:v>0</x:v>
      </x:c>
      <x:c r="C28" s="26" t="n">
        <x:f>C23-C27</x:f>
        <x:v>0</x:v>
      </x:c>
      <x:c r="D28" s="26" t="n">
        <x:f>D23-D27</x:f>
        <x:v>0</x:v>
      </x:c>
      <x:c r="E28" s="26" t="n">
        <x:f>E23-E27</x:f>
        <x:v>0</x:v>
      </x:c>
      <x:c r="F28" s="26" t="n">
        <x:f>F23-F27</x:f>
        <x:v>0</x:v>
      </x:c>
      <x:c r="G28" s="26" t="n">
        <x:f>G23-G27</x:f>
        <x:v>0</x:v>
      </x:c>
      <x:c r="H28" s="26" t="n">
        <x:f>H23-H27</x:f>
        <x:v>0</x:v>
      </x:c>
      <x:c r="I28" s="26" t="n">
        <x:f>I23-I27</x:f>
        <x:v>0</x:v>
      </x:c>
      <x:c r="J28" s="26" t="n">
        <x:f>J23-J27</x:f>
        <x:v>0</x:v>
      </x:c>
      <x:c r="K28" s="26" t="n">
        <x:f>K23-K27</x:f>
        <x:v>0</x:v>
      </x:c>
      <x:c r="L28" s="26" t="n">
        <x:f>L23-L27</x:f>
        <x:v>0</x:v>
      </x:c>
      <x:c r="M28" s="26" t="n">
        <x:f>M23-M27</x:f>
        <x:v>0</x:v>
      </x:c>
    </x:row>
    <x:row r="30" ht="38" customHeight="1">
      <x:c r="A30" s="32" t="str">
        <x:v>A safe ceiling is NOT a promise to spend it. Reduce optional buys if the proposed order exceeds the ceiling. Keep other bills, credit-card payments, tax reserves and owner commitments in the cash review. Do not count expected sales unless the deposits will arrive before the purchase.</x:v>
      </x:c>
      <x:c r="B30" s="32"/>
      <x:c r="C30" s="32"/>
      <x:c r="D30" s="32"/>
      <x:c r="E30" s="32"/>
      <x:c r="F30" s="32"/>
      <x:c r="G30" s="32"/>
      <x:c r="H30" s="32"/>
      <x:c r="I30" s="32"/>
      <x:c r="J30" s="32"/>
      <x:c r="K30" s="32"/>
      <x:c r="L30" s="32"/>
      <x:c r="M30" s="32"/>
    </x:row>
    <x:row r="31" ht="38" customHeight="1">
      <x:c r="A31" s="32"/>
      <x:c r="B31" s="32"/>
      <x:c r="C31" s="32"/>
      <x:c r="D31" s="32"/>
      <x:c r="E31" s="32"/>
      <x:c r="F31" s="32"/>
      <x:c r="G31" s="32"/>
      <x:c r="H31" s="32"/>
      <x:c r="I31" s="32"/>
      <x:c r="J31" s="32"/>
      <x:c r="K31" s="32"/>
      <x:c r="L31" s="32"/>
      <x:c r="M31" s="32"/>
    </x:row>
  </x:sheetData>
  <x:mergeCells>
    <x:mergeCell ref="A1:M2"/>
    <x:mergeCell ref="A3:M3"/>
    <x:mergeCell ref="A7:M7"/>
    <x:mergeCell ref="A16:M16"/>
    <x:mergeCell ref="A30:M31"/>
  </x:mergeCells>
  <x:conditionalFormatting sqref="B24:M24">
    <x:cfRule type="cellIs" dxfId="0" priority="1" operator="greaterThan">
      <x:formula>0</x:formula>
    </x:cfRule>
  </x:conditionalFormatting>
  <x:pageMargins left="0.7" right="0.7" top="0.75" bottom="0.75" header="0.3" footer="0.3"/>
</x:worksheet>
</file>

<file path=xl/worksheets/sheet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7" hidden="0" customWidth="1"/>
    <x:col min="2" max="2" width="29" hidden="0" customWidth="1"/>
    <x:col min="3" max="3" width="12" hidden="0" customWidth="1"/>
    <x:col min="4" max="4" width="13" hidden="0" customWidth="1"/>
    <x:col min="5" max="5" width="13" hidden="0" customWidth="1"/>
    <x:col min="6" max="6" width="15" hidden="0" customWidth="1"/>
    <x:col min="7" max="7" width="15" hidden="0" customWidth="1"/>
    <x:col min="8" max="8" width="14" hidden="0" customWidth="1"/>
    <x:col min="9" max="9" width="16" hidden="0" customWidth="1"/>
    <x:col min="10" max="10" width="18" hidden="0" customWidth="1"/>
    <x:col min="11" max="11" width="18" hidden="0" customWidth="1"/>
    <x:col min="12" max="12" width="28" hidden="0" customWidth="1"/>
  </x:cols>
  <x:sheetData>
    <x:row r="1" ht="30" customHeight="1">
      <x:c r="A1" s="4" t="str">
        <x:v>WREATH SUPPLY SHOPPING LIST</x:v>
      </x:c>
      <x:c r="B1" s="4"/>
      <x:c r="C1" s="4"/>
      <x:c r="D1" s="4"/>
      <x:c r="E1" s="4"/>
      <x:c r="F1" s="4"/>
      <x:c r="G1" s="4"/>
      <x:c r="H1" s="4"/>
      <x:c r="I1" s="4"/>
      <x:c r="J1" s="4"/>
      <x:c r="K1" s="4"/>
      <x:c r="L1" s="4"/>
    </x:row>
    <x:row r="2" ht="30" customHeight="1">
      <x:c r="A2" s="4"/>
      <x:c r="B2" s="4"/>
      <x:c r="C2" s="4"/>
      <x:c r="D2" s="4"/>
      <x:c r="E2" s="4"/>
      <x:c r="F2" s="4"/>
      <x:c r="G2" s="4"/>
      <x:c r="H2" s="4"/>
      <x:c r="I2" s="4"/>
      <x:c r="J2" s="4"/>
      <x:c r="K2" s="4"/>
      <x:c r="L2" s="4"/>
    </x:row>
    <x:row r="3" ht="35" customHeight="1">
      <x:c r="A3" s="9" t="str">
        <x:v>Plan what to buy in matching units. Qty to buy is a suggestion. You choose approved qty to stay under YOUR monthly limit.</x:v>
      </x:c>
      <x:c r="B3" s="9"/>
      <x:c r="C3" s="9"/>
      <x:c r="D3" s="9"/>
      <x:c r="E3" s="9"/>
      <x:c r="F3" s="9"/>
      <x:c r="G3" s="9"/>
      <x:c r="H3" s="9"/>
      <x:c r="I3" s="9"/>
      <x:c r="J3" s="9"/>
      <x:c r="K3" s="9"/>
      <x:c r="L3" s="9"/>
    </x:row>
    <x:row r="5">
      <x:c r="A5" t="str">
        <x:v>Enter monthly LIMIT ($):</x:v>
      </x:c>
      <x:c r="B5" s="24" t="n">
        <x:v>0</x:v>
      </x:c>
      <x:c r="D5" t="str">
        <x:v>PLANNED PURCHASES ($)</x:v>
      </x:c>
      <x:c r="F5" s="40" t="n">
        <x:f>SUM(I9:I58)</x:f>
        <x:v>0</x:v>
      </x:c>
      <x:c r="H5" t="str">
        <x:v>REMAINING CAP ($)</x:v>
      </x:c>
      <x:c r="J5" s="40" t="n">
        <x:f>B5-F5</x:f>
        <x:v>0</x:v>
      </x:c>
    </x:row>
    <x:row r="7" ht="40" customHeight="1">
      <x:c r="A7" s="42" t="str">
        <x:v>Category</x:v>
      </x:c>
      <x:c r="B7" s="42" t="str">
        <x:v>Specific supply / color</x:v>
      </x:c>
      <x:c r="C7" s="42" t="str">
        <x:v>Count as</x:v>
      </x:c>
      <x:c r="D7" s="42" t="str">
        <x:v>Qty needed</x:v>
      </x:c>
      <x:c r="E7" s="42" t="str">
        <x:v>On hand</x:v>
      </x:c>
      <x:c r="F7" s="42" t="str">
        <x:v>Suggested buy</x:v>
      </x:c>
      <x:c r="G7" s="42" t="str">
        <x:v>Approved buy</x:v>
      </x:c>
      <x:c r="H7" s="42" t="str">
        <x:v>Cost / unit</x:v>
      </x:c>
      <x:c r="I7" s="42" t="str">
        <x:v>Order cost</x:v>
      </x:c>
      <x:c r="J7" s="42" t="str">
        <x:v>Priority</x:v>
      </x:c>
      <x:c r="K7" s="42" t="str">
        <x:v>Need by</x:v>
      </x:c>
      <x:c r="L7" s="42" t="str">
        <x:v>Design / notes</x:v>
      </x:c>
    </x:row>
    <x:row r="9">
      <x:c r="A9" s="17"/>
      <x:c r="B9" s="17"/>
      <x:c r="C9" s="17"/>
      <x:c r="D9" s="47" t="n">
        <x:v>0</x:v>
      </x:c>
      <x:c r="E9" s="47" t="n">
        <x:v>0</x:v>
      </x:c>
      <x:c r="F9" s="44" t="n">
        <x:f>MAX(0,D9-E9)</x:f>
        <x:v>0</x:v>
      </x:c>
      <x:c r="G9" s="47" t="n">
        <x:v>0</x:v>
      </x:c>
      <x:c r="H9" s="24" t="n">
        <x:v>0</x:v>
      </x:c>
      <x:c r="I9" s="40" t="n">
        <x:f>G9*H9</x:f>
        <x:v>0</x:v>
      </x:c>
      <x:c r="J9" s="17"/>
      <x:c r="K9" s="17"/>
      <x:c r="L9" s="17"/>
    </x:row>
    <x:row r="10">
      <x:c r="A10" s="17"/>
      <x:c r="B10" s="17"/>
      <x:c r="C10" s="17"/>
      <x:c r="D10" s="47" t="n">
        <x:v>0</x:v>
      </x:c>
      <x:c r="E10" s="47" t="n">
        <x:v>0</x:v>
      </x:c>
      <x:c r="F10" s="44" t="n">
        <x:f>MAX(0,D10-E10)</x:f>
        <x:v>0</x:v>
      </x:c>
      <x:c r="G10" s="47" t="n">
        <x:v>0</x:v>
      </x:c>
      <x:c r="H10" s="24" t="n">
        <x:v>0</x:v>
      </x:c>
      <x:c r="I10" s="40" t="n">
        <x:f>G10*H10</x:f>
        <x:v>0</x:v>
      </x:c>
      <x:c r="J10" s="17"/>
      <x:c r="K10" s="17"/>
      <x:c r="L10" s="17"/>
    </x:row>
    <x:row r="11">
      <x:c r="A11" s="17"/>
      <x:c r="B11" s="17"/>
      <x:c r="C11" s="17"/>
      <x:c r="D11" s="47" t="n">
        <x:v>0</x:v>
      </x:c>
      <x:c r="E11" s="47" t="n">
        <x:v>0</x:v>
      </x:c>
      <x:c r="F11" s="44" t="n">
        <x:f>MAX(0,D11-E11)</x:f>
        <x:v>0</x:v>
      </x:c>
      <x:c r="G11" s="47" t="n">
        <x:v>0</x:v>
      </x:c>
      <x:c r="H11" s="24" t="n">
        <x:v>0</x:v>
      </x:c>
      <x:c r="I11" s="40" t="n">
        <x:f>G11*H11</x:f>
        <x:v>0</x:v>
      </x:c>
      <x:c r="J11" s="17"/>
      <x:c r="K11" s="17"/>
      <x:c r="L11" s="17"/>
    </x:row>
    <x:row r="12">
      <x:c r="A12" s="17"/>
      <x:c r="B12" s="17"/>
      <x:c r="C12" s="17"/>
      <x:c r="D12" s="47" t="n">
        <x:v>0</x:v>
      </x:c>
      <x:c r="E12" s="47" t="n">
        <x:v>0</x:v>
      </x:c>
      <x:c r="F12" s="44" t="n">
        <x:f>MAX(0,D12-E12)</x:f>
        <x:v>0</x:v>
      </x:c>
      <x:c r="G12" s="47" t="n">
        <x:v>0</x:v>
      </x:c>
      <x:c r="H12" s="24" t="n">
        <x:v>0</x:v>
      </x:c>
      <x:c r="I12" s="40" t="n">
        <x:f>G12*H12</x:f>
        <x:v>0</x:v>
      </x:c>
      <x:c r="J12" s="17"/>
      <x:c r="K12" s="17"/>
      <x:c r="L12" s="17"/>
    </x:row>
    <x:row r="13">
      <x:c r="A13" s="17"/>
      <x:c r="B13" s="17"/>
      <x:c r="C13" s="17"/>
      <x:c r="D13" s="47" t="n">
        <x:v>0</x:v>
      </x:c>
      <x:c r="E13" s="47" t="n">
        <x:v>0</x:v>
      </x:c>
      <x:c r="F13" s="44" t="n">
        <x:f>MAX(0,D13-E13)</x:f>
        <x:v>0</x:v>
      </x:c>
      <x:c r="G13" s="47" t="n">
        <x:v>0</x:v>
      </x:c>
      <x:c r="H13" s="24" t="n">
        <x:v>0</x:v>
      </x:c>
      <x:c r="I13" s="40" t="n">
        <x:f>G13*H13</x:f>
        <x:v>0</x:v>
      </x:c>
      <x:c r="J13" s="17"/>
      <x:c r="K13" s="17"/>
      <x:c r="L13" s="17"/>
    </x:row>
    <x:row r="14">
      <x:c r="A14" s="17"/>
      <x:c r="B14" s="17"/>
      <x:c r="C14" s="17"/>
      <x:c r="D14" s="47" t="n">
        <x:v>0</x:v>
      </x:c>
      <x:c r="E14" s="47" t="n">
        <x:v>0</x:v>
      </x:c>
      <x:c r="F14" s="44" t="n">
        <x:f>MAX(0,D14-E14)</x:f>
        <x:v>0</x:v>
      </x:c>
      <x:c r="G14" s="47" t="n">
        <x:v>0</x:v>
      </x:c>
      <x:c r="H14" s="24" t="n">
        <x:v>0</x:v>
      </x:c>
      <x:c r="I14" s="40" t="n">
        <x:f>G14*H14</x:f>
        <x:v>0</x:v>
      </x:c>
      <x:c r="J14" s="17"/>
      <x:c r="K14" s="17"/>
      <x:c r="L14" s="17"/>
    </x:row>
    <x:row r="15">
      <x:c r="A15" s="17"/>
      <x:c r="B15" s="17"/>
      <x:c r="C15" s="17"/>
      <x:c r="D15" s="47" t="n">
        <x:v>0</x:v>
      </x:c>
      <x:c r="E15" s="47" t="n">
        <x:v>0</x:v>
      </x:c>
      <x:c r="F15" s="44" t="n">
        <x:f>MAX(0,D15-E15)</x:f>
        <x:v>0</x:v>
      </x:c>
      <x:c r="G15" s="47" t="n">
        <x:v>0</x:v>
      </x:c>
      <x:c r="H15" s="24" t="n">
        <x:v>0</x:v>
      </x:c>
      <x:c r="I15" s="40" t="n">
        <x:f>G15*H15</x:f>
        <x:v>0</x:v>
      </x:c>
      <x:c r="J15" s="17"/>
      <x:c r="K15" s="17"/>
      <x:c r="L15" s="17"/>
    </x:row>
    <x:row r="16">
      <x:c r="A16" s="17"/>
      <x:c r="B16" s="17"/>
      <x:c r="C16" s="17"/>
      <x:c r="D16" s="47" t="n">
        <x:v>0</x:v>
      </x:c>
      <x:c r="E16" s="47" t="n">
        <x:v>0</x:v>
      </x:c>
      <x:c r="F16" s="44" t="n">
        <x:f>MAX(0,D16-E16)</x:f>
        <x:v>0</x:v>
      </x:c>
      <x:c r="G16" s="47" t="n">
        <x:v>0</x:v>
      </x:c>
      <x:c r="H16" s="24" t="n">
        <x:v>0</x:v>
      </x:c>
      <x:c r="I16" s="40" t="n">
        <x:f>G16*H16</x:f>
        <x:v>0</x:v>
      </x:c>
      <x:c r="J16" s="17"/>
      <x:c r="K16" s="17"/>
      <x:c r="L16" s="17"/>
    </x:row>
    <x:row r="17">
      <x:c r="A17" s="17"/>
      <x:c r="B17" s="17"/>
      <x:c r="C17" s="17"/>
      <x:c r="D17" s="47" t="n">
        <x:v>0</x:v>
      </x:c>
      <x:c r="E17" s="47" t="n">
        <x:v>0</x:v>
      </x:c>
      <x:c r="F17" s="44" t="n">
        <x:f>MAX(0,D17-E17)</x:f>
        <x:v>0</x:v>
      </x:c>
      <x:c r="G17" s="47" t="n">
        <x:v>0</x:v>
      </x:c>
      <x:c r="H17" s="24" t="n">
        <x:v>0</x:v>
      </x:c>
      <x:c r="I17" s="40" t="n">
        <x:f>G17*H17</x:f>
        <x:v>0</x:v>
      </x:c>
      <x:c r="J17" s="17"/>
      <x:c r="K17" s="17"/>
      <x:c r="L17" s="17"/>
    </x:row>
    <x:row r="18">
      <x:c r="A18" s="17"/>
      <x:c r="B18" s="17"/>
      <x:c r="C18" s="17"/>
      <x:c r="D18" s="47" t="n">
        <x:v>0</x:v>
      </x:c>
      <x:c r="E18" s="47" t="n">
        <x:v>0</x:v>
      </x:c>
      <x:c r="F18" s="44" t="n">
        <x:f>MAX(0,D18-E18)</x:f>
        <x:v>0</x:v>
      </x:c>
      <x:c r="G18" s="47" t="n">
        <x:v>0</x:v>
      </x:c>
      <x:c r="H18" s="24" t="n">
        <x:v>0</x:v>
      </x:c>
      <x:c r="I18" s="40" t="n">
        <x:f>G18*H18</x:f>
        <x:v>0</x:v>
      </x:c>
      <x:c r="J18" s="17"/>
      <x:c r="K18" s="17"/>
      <x:c r="L18" s="17"/>
    </x:row>
    <x:row r="19">
      <x:c r="A19" s="17"/>
      <x:c r="B19" s="17"/>
      <x:c r="C19" s="17"/>
      <x:c r="D19" s="47" t="n">
        <x:v>0</x:v>
      </x:c>
      <x:c r="E19" s="47" t="n">
        <x:v>0</x:v>
      </x:c>
      <x:c r="F19" s="44" t="n">
        <x:f>MAX(0,D19-E19)</x:f>
        <x:v>0</x:v>
      </x:c>
      <x:c r="G19" s="47" t="n">
        <x:v>0</x:v>
      </x:c>
      <x:c r="H19" s="24" t="n">
        <x:v>0</x:v>
      </x:c>
      <x:c r="I19" s="40" t="n">
        <x:f>G19*H19</x:f>
        <x:v>0</x:v>
      </x:c>
      <x:c r="J19" s="17"/>
      <x:c r="K19" s="17"/>
      <x:c r="L19" s="17"/>
    </x:row>
    <x:row r="20">
      <x:c r="A20" s="17"/>
      <x:c r="B20" s="17"/>
      <x:c r="C20" s="17"/>
      <x:c r="D20" s="47" t="n">
        <x:v>0</x:v>
      </x:c>
      <x:c r="E20" s="47" t="n">
        <x:v>0</x:v>
      </x:c>
      <x:c r="F20" s="44" t="n">
        <x:f>MAX(0,D20-E20)</x:f>
        <x:v>0</x:v>
      </x:c>
      <x:c r="G20" s="47" t="n">
        <x:v>0</x:v>
      </x:c>
      <x:c r="H20" s="24" t="n">
        <x:v>0</x:v>
      </x:c>
      <x:c r="I20" s="40" t="n">
        <x:f>G20*H20</x:f>
        <x:v>0</x:v>
      </x:c>
      <x:c r="J20" s="17"/>
      <x:c r="K20" s="17"/>
      <x:c r="L20" s="17"/>
    </x:row>
    <x:row r="21">
      <x:c r="A21" s="17"/>
      <x:c r="B21" s="17"/>
      <x:c r="C21" s="17"/>
      <x:c r="D21" s="47" t="n">
        <x:v>0</x:v>
      </x:c>
      <x:c r="E21" s="47" t="n">
        <x:v>0</x:v>
      </x:c>
      <x:c r="F21" s="44" t="n">
        <x:f>MAX(0,D21-E21)</x:f>
        <x:v>0</x:v>
      </x:c>
      <x:c r="G21" s="47" t="n">
        <x:v>0</x:v>
      </x:c>
      <x:c r="H21" s="24" t="n">
        <x:v>0</x:v>
      </x:c>
      <x:c r="I21" s="40" t="n">
        <x:f>G21*H21</x:f>
        <x:v>0</x:v>
      </x:c>
      <x:c r="J21" s="17"/>
      <x:c r="K21" s="17"/>
      <x:c r="L21" s="17"/>
    </x:row>
    <x:row r="22">
      <x:c r="A22" s="17"/>
      <x:c r="B22" s="17"/>
      <x:c r="C22" s="17"/>
      <x:c r="D22" s="47" t="n">
        <x:v>0</x:v>
      </x:c>
      <x:c r="E22" s="47" t="n">
        <x:v>0</x:v>
      </x:c>
      <x:c r="F22" s="44" t="n">
        <x:f>MAX(0,D22-E22)</x:f>
        <x:v>0</x:v>
      </x:c>
      <x:c r="G22" s="47" t="n">
        <x:v>0</x:v>
      </x:c>
      <x:c r="H22" s="24" t="n">
        <x:v>0</x:v>
      </x:c>
      <x:c r="I22" s="40" t="n">
        <x:f>G22*H22</x:f>
        <x:v>0</x:v>
      </x:c>
      <x:c r="J22" s="17"/>
      <x:c r="K22" s="17"/>
      <x:c r="L22" s="17"/>
    </x:row>
    <x:row r="23">
      <x:c r="A23" s="17"/>
      <x:c r="B23" s="17"/>
      <x:c r="C23" s="17"/>
      <x:c r="D23" s="47" t="n">
        <x:v>0</x:v>
      </x:c>
      <x:c r="E23" s="47" t="n">
        <x:v>0</x:v>
      </x:c>
      <x:c r="F23" s="44" t="n">
        <x:f>MAX(0,D23-E23)</x:f>
        <x:v>0</x:v>
      </x:c>
      <x:c r="G23" s="47" t="n">
        <x:v>0</x:v>
      </x:c>
      <x:c r="H23" s="24" t="n">
        <x:v>0</x:v>
      </x:c>
      <x:c r="I23" s="40" t="n">
        <x:f>G23*H23</x:f>
        <x:v>0</x:v>
      </x:c>
      <x:c r="J23" s="17"/>
      <x:c r="K23" s="17"/>
      <x:c r="L23" s="17"/>
    </x:row>
    <x:row r="24">
      <x:c r="A24" s="17"/>
      <x:c r="B24" s="17"/>
      <x:c r="C24" s="17"/>
      <x:c r="D24" s="47" t="n">
        <x:v>0</x:v>
      </x:c>
      <x:c r="E24" s="47" t="n">
        <x:v>0</x:v>
      </x:c>
      <x:c r="F24" s="44" t="n">
        <x:f>MAX(0,D24-E24)</x:f>
        <x:v>0</x:v>
      </x:c>
      <x:c r="G24" s="47" t="n">
        <x:v>0</x:v>
      </x:c>
      <x:c r="H24" s="24" t="n">
        <x:v>0</x:v>
      </x:c>
      <x:c r="I24" s="40" t="n">
        <x:f>G24*H24</x:f>
        <x:v>0</x:v>
      </x:c>
      <x:c r="J24" s="17"/>
      <x:c r="K24" s="17"/>
      <x:c r="L24" s="17"/>
    </x:row>
    <x:row r="25">
      <x:c r="A25" s="17"/>
      <x:c r="B25" s="17"/>
      <x:c r="C25" s="17"/>
      <x:c r="D25" s="47" t="n">
        <x:v>0</x:v>
      </x:c>
      <x:c r="E25" s="47" t="n">
        <x:v>0</x:v>
      </x:c>
      <x:c r="F25" s="44" t="n">
        <x:f>MAX(0,D25-E25)</x:f>
        <x:v>0</x:v>
      </x:c>
      <x:c r="G25" s="47" t="n">
        <x:v>0</x:v>
      </x:c>
      <x:c r="H25" s="24" t="n">
        <x:v>0</x:v>
      </x:c>
      <x:c r="I25" s="40" t="n">
        <x:f>G25*H25</x:f>
        <x:v>0</x:v>
      </x:c>
      <x:c r="J25" s="17"/>
      <x:c r="K25" s="17"/>
      <x:c r="L25" s="17"/>
    </x:row>
    <x:row r="26">
      <x:c r="A26" s="17"/>
      <x:c r="B26" s="17"/>
      <x:c r="C26" s="17"/>
      <x:c r="D26" s="47" t="n">
        <x:v>0</x:v>
      </x:c>
      <x:c r="E26" s="47" t="n">
        <x:v>0</x:v>
      </x:c>
      <x:c r="F26" s="44" t="n">
        <x:f>MAX(0,D26-E26)</x:f>
        <x:v>0</x:v>
      </x:c>
      <x:c r="G26" s="47" t="n">
        <x:v>0</x:v>
      </x:c>
      <x:c r="H26" s="24" t="n">
        <x:v>0</x:v>
      </x:c>
      <x:c r="I26" s="40" t="n">
        <x:f>G26*H26</x:f>
        <x:v>0</x:v>
      </x:c>
      <x:c r="J26" s="17"/>
      <x:c r="K26" s="17"/>
      <x:c r="L26" s="17"/>
    </x:row>
    <x:row r="27">
      <x:c r="A27" s="17"/>
      <x:c r="B27" s="17"/>
      <x:c r="C27" s="17"/>
      <x:c r="D27" s="47" t="n">
        <x:v>0</x:v>
      </x:c>
      <x:c r="E27" s="47" t="n">
        <x:v>0</x:v>
      </x:c>
      <x:c r="F27" s="44" t="n">
        <x:f>MAX(0,D27-E27)</x:f>
        <x:v>0</x:v>
      </x:c>
      <x:c r="G27" s="47" t="n">
        <x:v>0</x:v>
      </x:c>
      <x:c r="H27" s="24" t="n">
        <x:v>0</x:v>
      </x:c>
      <x:c r="I27" s="40" t="n">
        <x:f>G27*H27</x:f>
        <x:v>0</x:v>
      </x:c>
      <x:c r="J27" s="17"/>
      <x:c r="K27" s="17"/>
      <x:c r="L27" s="17"/>
    </x:row>
    <x:row r="28">
      <x:c r="A28" s="17"/>
      <x:c r="B28" s="17"/>
      <x:c r="C28" s="17"/>
      <x:c r="D28" s="47" t="n">
        <x:v>0</x:v>
      </x:c>
      <x:c r="E28" s="47" t="n">
        <x:v>0</x:v>
      </x:c>
      <x:c r="F28" s="44" t="n">
        <x:f>MAX(0,D28-E28)</x:f>
        <x:v>0</x:v>
      </x:c>
      <x:c r="G28" s="47" t="n">
        <x:v>0</x:v>
      </x:c>
      <x:c r="H28" s="24" t="n">
        <x:v>0</x:v>
      </x:c>
      <x:c r="I28" s="40" t="n">
        <x:f>G28*H28</x:f>
        <x:v>0</x:v>
      </x:c>
      <x:c r="J28" s="17"/>
      <x:c r="K28" s="17"/>
      <x:c r="L28" s="17"/>
    </x:row>
    <x:row r="29">
      <x:c r="A29" s="17"/>
      <x:c r="B29" s="17"/>
      <x:c r="C29" s="17"/>
      <x:c r="D29" s="47" t="n">
        <x:v>0</x:v>
      </x:c>
      <x:c r="E29" s="47" t="n">
        <x:v>0</x:v>
      </x:c>
      <x:c r="F29" s="44" t="n">
        <x:f>MAX(0,D29-E29)</x:f>
        <x:v>0</x:v>
      </x:c>
      <x:c r="G29" s="47" t="n">
        <x:v>0</x:v>
      </x:c>
      <x:c r="H29" s="24" t="n">
        <x:v>0</x:v>
      </x:c>
      <x:c r="I29" s="40" t="n">
        <x:f>G29*H29</x:f>
        <x:v>0</x:v>
      </x:c>
      <x:c r="J29" s="17"/>
      <x:c r="K29" s="17"/>
      <x:c r="L29" s="17"/>
    </x:row>
    <x:row r="30">
      <x:c r="A30" s="17"/>
      <x:c r="B30" s="17"/>
      <x:c r="C30" s="17"/>
      <x:c r="D30" s="47" t="n">
        <x:v>0</x:v>
      </x:c>
      <x:c r="E30" s="47" t="n">
        <x:v>0</x:v>
      </x:c>
      <x:c r="F30" s="44" t="n">
        <x:f>MAX(0,D30-E30)</x:f>
        <x:v>0</x:v>
      </x:c>
      <x:c r="G30" s="47" t="n">
        <x:v>0</x:v>
      </x:c>
      <x:c r="H30" s="24" t="n">
        <x:v>0</x:v>
      </x:c>
      <x:c r="I30" s="40" t="n">
        <x:f>G30*H30</x:f>
        <x:v>0</x:v>
      </x:c>
      <x:c r="J30" s="17"/>
      <x:c r="K30" s="17"/>
      <x:c r="L30" s="17"/>
    </x:row>
    <x:row r="31">
      <x:c r="A31" s="17"/>
      <x:c r="B31" s="17"/>
      <x:c r="C31" s="17"/>
      <x:c r="D31" s="47" t="n">
        <x:v>0</x:v>
      </x:c>
      <x:c r="E31" s="47" t="n">
        <x:v>0</x:v>
      </x:c>
      <x:c r="F31" s="44" t="n">
        <x:f>MAX(0,D31-E31)</x:f>
        <x:v>0</x:v>
      </x:c>
      <x:c r="G31" s="47" t="n">
        <x:v>0</x:v>
      </x:c>
      <x:c r="H31" s="24" t="n">
        <x:v>0</x:v>
      </x:c>
      <x:c r="I31" s="40" t="n">
        <x:f>G31*H31</x:f>
        <x:v>0</x:v>
      </x:c>
      <x:c r="J31" s="17"/>
      <x:c r="K31" s="17"/>
      <x:c r="L31" s="17"/>
    </x:row>
    <x:row r="32">
      <x:c r="A32" s="17"/>
      <x:c r="B32" s="17"/>
      <x:c r="C32" s="17"/>
      <x:c r="D32" s="47" t="n">
        <x:v>0</x:v>
      </x:c>
      <x:c r="E32" s="47" t="n">
        <x:v>0</x:v>
      </x:c>
      <x:c r="F32" s="44" t="n">
        <x:f>MAX(0,D32-E32)</x:f>
        <x:v>0</x:v>
      </x:c>
      <x:c r="G32" s="47" t="n">
        <x:v>0</x:v>
      </x:c>
      <x:c r="H32" s="24" t="n">
        <x:v>0</x:v>
      </x:c>
      <x:c r="I32" s="40" t="n">
        <x:f>G32*H32</x:f>
        <x:v>0</x:v>
      </x:c>
      <x:c r="J32" s="17"/>
      <x:c r="K32" s="17"/>
      <x:c r="L32" s="17"/>
    </x:row>
    <x:row r="33">
      <x:c r="A33" s="17"/>
      <x:c r="B33" s="17"/>
      <x:c r="C33" s="17"/>
      <x:c r="D33" s="47" t="n">
        <x:v>0</x:v>
      </x:c>
      <x:c r="E33" s="47" t="n">
        <x:v>0</x:v>
      </x:c>
      <x:c r="F33" s="44" t="n">
        <x:f>MAX(0,D33-E33)</x:f>
        <x:v>0</x:v>
      </x:c>
      <x:c r="G33" s="47" t="n">
        <x:v>0</x:v>
      </x:c>
      <x:c r="H33" s="24" t="n">
        <x:v>0</x:v>
      </x:c>
      <x:c r="I33" s="40" t="n">
        <x:f>G33*H33</x:f>
        <x:v>0</x:v>
      </x:c>
      <x:c r="J33" s="17"/>
      <x:c r="K33" s="17"/>
      <x:c r="L33" s="17"/>
    </x:row>
    <x:row r="34">
      <x:c r="A34" s="17"/>
      <x:c r="B34" s="17"/>
      <x:c r="C34" s="17"/>
      <x:c r="D34" s="47" t="n">
        <x:v>0</x:v>
      </x:c>
      <x:c r="E34" s="47" t="n">
        <x:v>0</x:v>
      </x:c>
      <x:c r="F34" s="44" t="n">
        <x:f>MAX(0,D34-E34)</x:f>
        <x:v>0</x:v>
      </x:c>
      <x:c r="G34" s="47" t="n">
        <x:v>0</x:v>
      </x:c>
      <x:c r="H34" s="24" t="n">
        <x:v>0</x:v>
      </x:c>
      <x:c r="I34" s="40" t="n">
        <x:f>G34*H34</x:f>
        <x:v>0</x:v>
      </x:c>
      <x:c r="J34" s="17"/>
      <x:c r="K34" s="17"/>
      <x:c r="L34" s="17"/>
    </x:row>
    <x:row r="35">
      <x:c r="A35" s="17"/>
      <x:c r="B35" s="17"/>
      <x:c r="C35" s="17"/>
      <x:c r="D35" s="47" t="n">
        <x:v>0</x:v>
      </x:c>
      <x:c r="E35" s="47" t="n">
        <x:v>0</x:v>
      </x:c>
      <x:c r="F35" s="44" t="n">
        <x:f>MAX(0,D35-E35)</x:f>
        <x:v>0</x:v>
      </x:c>
      <x:c r="G35" s="47" t="n">
        <x:v>0</x:v>
      </x:c>
      <x:c r="H35" s="24" t="n">
        <x:v>0</x:v>
      </x:c>
      <x:c r="I35" s="40" t="n">
        <x:f>G35*H35</x:f>
        <x:v>0</x:v>
      </x:c>
      <x:c r="J35" s="17"/>
      <x:c r="K35" s="17"/>
      <x:c r="L35" s="17"/>
    </x:row>
    <x:row r="36">
      <x:c r="A36" s="17"/>
      <x:c r="B36" s="17"/>
      <x:c r="C36" s="17"/>
      <x:c r="D36" s="47" t="n">
        <x:v>0</x:v>
      </x:c>
      <x:c r="E36" s="47" t="n">
        <x:v>0</x:v>
      </x:c>
      <x:c r="F36" s="44" t="n">
        <x:f>MAX(0,D36-E36)</x:f>
        <x:v>0</x:v>
      </x:c>
      <x:c r="G36" s="47" t="n">
        <x:v>0</x:v>
      </x:c>
      <x:c r="H36" s="24" t="n">
        <x:v>0</x:v>
      </x:c>
      <x:c r="I36" s="40" t="n">
        <x:f>G36*H36</x:f>
        <x:v>0</x:v>
      </x:c>
      <x:c r="J36" s="17"/>
      <x:c r="K36" s="17"/>
      <x:c r="L36" s="17"/>
    </x:row>
    <x:row r="37">
      <x:c r="A37" s="17"/>
      <x:c r="B37" s="17"/>
      <x:c r="C37" s="17"/>
      <x:c r="D37" s="47" t="n">
        <x:v>0</x:v>
      </x:c>
      <x:c r="E37" s="47" t="n">
        <x:v>0</x:v>
      </x:c>
      <x:c r="F37" s="44" t="n">
        <x:f>MAX(0,D37-E37)</x:f>
        <x:v>0</x:v>
      </x:c>
      <x:c r="G37" s="47" t="n">
        <x:v>0</x:v>
      </x:c>
      <x:c r="H37" s="24" t="n">
        <x:v>0</x:v>
      </x:c>
      <x:c r="I37" s="40" t="n">
        <x:f>G37*H37</x:f>
        <x:v>0</x:v>
      </x:c>
      <x:c r="J37" s="17"/>
      <x:c r="K37" s="17"/>
      <x:c r="L37" s="17"/>
    </x:row>
    <x:row r="38">
      <x:c r="A38" s="17"/>
      <x:c r="B38" s="17"/>
      <x:c r="C38" s="17"/>
      <x:c r="D38" s="47" t="n">
        <x:v>0</x:v>
      </x:c>
      <x:c r="E38" s="47" t="n">
        <x:v>0</x:v>
      </x:c>
      <x:c r="F38" s="44" t="n">
        <x:f>MAX(0,D38-E38)</x:f>
        <x:v>0</x:v>
      </x:c>
      <x:c r="G38" s="47" t="n">
        <x:v>0</x:v>
      </x:c>
      <x:c r="H38" s="24" t="n">
        <x:v>0</x:v>
      </x:c>
      <x:c r="I38" s="40" t="n">
        <x:f>G38*H38</x:f>
        <x:v>0</x:v>
      </x:c>
      <x:c r="J38" s="17"/>
      <x:c r="K38" s="17"/>
      <x:c r="L38" s="17"/>
    </x:row>
    <x:row r="39">
      <x:c r="A39" s="17"/>
      <x:c r="B39" s="17"/>
      <x:c r="C39" s="17"/>
      <x:c r="D39" s="47" t="n">
        <x:v>0</x:v>
      </x:c>
      <x:c r="E39" s="47" t="n">
        <x:v>0</x:v>
      </x:c>
      <x:c r="F39" s="44" t="n">
        <x:f>MAX(0,D39-E39)</x:f>
        <x:v>0</x:v>
      </x:c>
      <x:c r="G39" s="47" t="n">
        <x:v>0</x:v>
      </x:c>
      <x:c r="H39" s="24" t="n">
        <x:v>0</x:v>
      </x:c>
      <x:c r="I39" s="40" t="n">
        <x:f>G39*H39</x:f>
        <x:v>0</x:v>
      </x:c>
      <x:c r="J39" s="17"/>
      <x:c r="K39" s="17"/>
      <x:c r="L39" s="17"/>
    </x:row>
    <x:row r="40">
      <x:c r="A40" s="17"/>
      <x:c r="B40" s="17"/>
      <x:c r="C40" s="17"/>
      <x:c r="D40" s="47" t="n">
        <x:v>0</x:v>
      </x:c>
      <x:c r="E40" s="47" t="n">
        <x:v>0</x:v>
      </x:c>
      <x:c r="F40" s="44" t="n">
        <x:f>MAX(0,D40-E40)</x:f>
        <x:v>0</x:v>
      </x:c>
      <x:c r="G40" s="47" t="n">
        <x:v>0</x:v>
      </x:c>
      <x:c r="H40" s="24" t="n">
        <x:v>0</x:v>
      </x:c>
      <x:c r="I40" s="40" t="n">
        <x:f>G40*H40</x:f>
        <x:v>0</x:v>
      </x:c>
      <x:c r="J40" s="17"/>
      <x:c r="K40" s="17"/>
      <x:c r="L40" s="17"/>
    </x:row>
    <x:row r="41">
      <x:c r="A41" s="17"/>
      <x:c r="B41" s="17"/>
      <x:c r="C41" s="17"/>
      <x:c r="D41" s="47" t="n">
        <x:v>0</x:v>
      </x:c>
      <x:c r="E41" s="47" t="n">
        <x:v>0</x:v>
      </x:c>
      <x:c r="F41" s="44" t="n">
        <x:f>MAX(0,D41-E41)</x:f>
        <x:v>0</x:v>
      </x:c>
      <x:c r="G41" s="47" t="n">
        <x:v>0</x:v>
      </x:c>
      <x:c r="H41" s="24" t="n">
        <x:v>0</x:v>
      </x:c>
      <x:c r="I41" s="40" t="n">
        <x:f>G41*H41</x:f>
        <x:v>0</x:v>
      </x:c>
      <x:c r="J41" s="17"/>
      <x:c r="K41" s="17"/>
      <x:c r="L41" s="17"/>
    </x:row>
    <x:row r="42">
      <x:c r="A42" s="17"/>
      <x:c r="B42" s="17"/>
      <x:c r="C42" s="17"/>
      <x:c r="D42" s="47" t="n">
        <x:v>0</x:v>
      </x:c>
      <x:c r="E42" s="47" t="n">
        <x:v>0</x:v>
      </x:c>
      <x:c r="F42" s="44" t="n">
        <x:f>MAX(0,D42-E42)</x:f>
        <x:v>0</x:v>
      </x:c>
      <x:c r="G42" s="47" t="n">
        <x:v>0</x:v>
      </x:c>
      <x:c r="H42" s="24" t="n">
        <x:v>0</x:v>
      </x:c>
      <x:c r="I42" s="40" t="n">
        <x:f>G42*H42</x:f>
        <x:v>0</x:v>
      </x:c>
      <x:c r="J42" s="17"/>
      <x:c r="K42" s="17"/>
      <x:c r="L42" s="17"/>
    </x:row>
    <x:row r="43">
      <x:c r="A43" s="17"/>
      <x:c r="B43" s="17"/>
      <x:c r="C43" s="17"/>
      <x:c r="D43" s="47" t="n">
        <x:v>0</x:v>
      </x:c>
      <x:c r="E43" s="47" t="n">
        <x:v>0</x:v>
      </x:c>
      <x:c r="F43" s="44" t="n">
        <x:f>MAX(0,D43-E43)</x:f>
        <x:v>0</x:v>
      </x:c>
      <x:c r="G43" s="47" t="n">
        <x:v>0</x:v>
      </x:c>
      <x:c r="H43" s="24" t="n">
        <x:v>0</x:v>
      </x:c>
      <x:c r="I43" s="40" t="n">
        <x:f>G43*H43</x:f>
        <x:v>0</x:v>
      </x:c>
      <x:c r="J43" s="17"/>
      <x:c r="K43" s="17"/>
      <x:c r="L43" s="17"/>
    </x:row>
    <x:row r="44">
      <x:c r="A44" s="17"/>
      <x:c r="B44" s="17"/>
      <x:c r="C44" s="17"/>
      <x:c r="D44" s="47" t="n">
        <x:v>0</x:v>
      </x:c>
      <x:c r="E44" s="47" t="n">
        <x:v>0</x:v>
      </x:c>
      <x:c r="F44" s="44" t="n">
        <x:f>MAX(0,D44-E44)</x:f>
        <x:v>0</x:v>
      </x:c>
      <x:c r="G44" s="47" t="n">
        <x:v>0</x:v>
      </x:c>
      <x:c r="H44" s="24" t="n">
        <x:v>0</x:v>
      </x:c>
      <x:c r="I44" s="40" t="n">
        <x:f>G44*H44</x:f>
        <x:v>0</x:v>
      </x:c>
      <x:c r="J44" s="17"/>
      <x:c r="K44" s="17"/>
      <x:c r="L44" s="17"/>
    </x:row>
    <x:row r="45">
      <x:c r="A45" s="17"/>
      <x:c r="B45" s="17"/>
      <x:c r="C45" s="17"/>
      <x:c r="D45" s="47" t="n">
        <x:v>0</x:v>
      </x:c>
      <x:c r="E45" s="47" t="n">
        <x:v>0</x:v>
      </x:c>
      <x:c r="F45" s="44" t="n">
        <x:f>MAX(0,D45-E45)</x:f>
        <x:v>0</x:v>
      </x:c>
      <x:c r="G45" s="47" t="n">
        <x:v>0</x:v>
      </x:c>
      <x:c r="H45" s="24" t="n">
        <x:v>0</x:v>
      </x:c>
      <x:c r="I45" s="40" t="n">
        <x:f>G45*H45</x:f>
        <x:v>0</x:v>
      </x:c>
      <x:c r="J45" s="17"/>
      <x:c r="K45" s="17"/>
      <x:c r="L45" s="17"/>
    </x:row>
    <x:row r="46">
      <x:c r="A46" s="17"/>
      <x:c r="B46" s="17"/>
      <x:c r="C46" s="17"/>
      <x:c r="D46" s="47" t="n">
        <x:v>0</x:v>
      </x:c>
      <x:c r="E46" s="47" t="n">
        <x:v>0</x:v>
      </x:c>
      <x:c r="F46" s="44" t="n">
        <x:f>MAX(0,D46-E46)</x:f>
        <x:v>0</x:v>
      </x:c>
      <x:c r="G46" s="47" t="n">
        <x:v>0</x:v>
      </x:c>
      <x:c r="H46" s="24" t="n">
        <x:v>0</x:v>
      </x:c>
      <x:c r="I46" s="40" t="n">
        <x:f>G46*H46</x:f>
        <x:v>0</x:v>
      </x:c>
      <x:c r="J46" s="17"/>
      <x:c r="K46" s="17"/>
      <x:c r="L46" s="17"/>
    </x:row>
    <x:row r="47">
      <x:c r="A47" s="17"/>
      <x:c r="B47" s="17"/>
      <x:c r="C47" s="17"/>
      <x:c r="D47" s="47" t="n">
        <x:v>0</x:v>
      </x:c>
      <x:c r="E47" s="47" t="n">
        <x:v>0</x:v>
      </x:c>
      <x:c r="F47" s="44" t="n">
        <x:f>MAX(0,D47-E47)</x:f>
        <x:v>0</x:v>
      </x:c>
      <x:c r="G47" s="47" t="n">
        <x:v>0</x:v>
      </x:c>
      <x:c r="H47" s="24" t="n">
        <x:v>0</x:v>
      </x:c>
      <x:c r="I47" s="40" t="n">
        <x:f>G47*H47</x:f>
        <x:v>0</x:v>
      </x:c>
      <x:c r="J47" s="17"/>
      <x:c r="K47" s="17"/>
      <x:c r="L47" s="17"/>
    </x:row>
    <x:row r="48">
      <x:c r="A48" s="17"/>
      <x:c r="B48" s="17"/>
      <x:c r="C48" s="17"/>
      <x:c r="D48" s="47" t="n">
        <x:v>0</x:v>
      </x:c>
      <x:c r="E48" s="47" t="n">
        <x:v>0</x:v>
      </x:c>
      <x:c r="F48" s="44" t="n">
        <x:f>MAX(0,D48-E48)</x:f>
        <x:v>0</x:v>
      </x:c>
      <x:c r="G48" s="47" t="n">
        <x:v>0</x:v>
      </x:c>
      <x:c r="H48" s="24" t="n">
        <x:v>0</x:v>
      </x:c>
      <x:c r="I48" s="40" t="n">
        <x:f>G48*H48</x:f>
        <x:v>0</x:v>
      </x:c>
      <x:c r="J48" s="17"/>
      <x:c r="K48" s="17"/>
      <x:c r="L48" s="17"/>
    </x:row>
    <x:row r="49">
      <x:c r="A49" s="17"/>
      <x:c r="B49" s="17"/>
      <x:c r="C49" s="17"/>
      <x:c r="D49" s="47" t="n">
        <x:v>0</x:v>
      </x:c>
      <x:c r="E49" s="47" t="n">
        <x:v>0</x:v>
      </x:c>
      <x:c r="F49" s="44" t="n">
        <x:f>MAX(0,D49-E49)</x:f>
        <x:v>0</x:v>
      </x:c>
      <x:c r="G49" s="47" t="n">
        <x:v>0</x:v>
      </x:c>
      <x:c r="H49" s="24" t="n">
        <x:v>0</x:v>
      </x:c>
      <x:c r="I49" s="40" t="n">
        <x:f>G49*H49</x:f>
        <x:v>0</x:v>
      </x:c>
      <x:c r="J49" s="17"/>
      <x:c r="K49" s="17"/>
      <x:c r="L49" s="17"/>
    </x:row>
    <x:row r="50">
      <x:c r="A50" s="17"/>
      <x:c r="B50" s="17"/>
      <x:c r="C50" s="17"/>
      <x:c r="D50" s="47" t="n">
        <x:v>0</x:v>
      </x:c>
      <x:c r="E50" s="47" t="n">
        <x:v>0</x:v>
      </x:c>
      <x:c r="F50" s="44" t="n">
        <x:f>MAX(0,D50-E50)</x:f>
        <x:v>0</x:v>
      </x:c>
      <x:c r="G50" s="47" t="n">
        <x:v>0</x:v>
      </x:c>
      <x:c r="H50" s="24" t="n">
        <x:v>0</x:v>
      </x:c>
      <x:c r="I50" s="40" t="n">
        <x:f>G50*H50</x:f>
        <x:v>0</x:v>
      </x:c>
      <x:c r="J50" s="17"/>
      <x:c r="K50" s="17"/>
      <x:c r="L50" s="17"/>
    </x:row>
    <x:row r="51">
      <x:c r="A51" s="17"/>
      <x:c r="B51" s="17"/>
      <x:c r="C51" s="17"/>
      <x:c r="D51" s="47" t="n">
        <x:v>0</x:v>
      </x:c>
      <x:c r="E51" s="47" t="n">
        <x:v>0</x:v>
      </x:c>
      <x:c r="F51" s="44" t="n">
        <x:f>MAX(0,D51-E51)</x:f>
        <x:v>0</x:v>
      </x:c>
      <x:c r="G51" s="47" t="n">
        <x:v>0</x:v>
      </x:c>
      <x:c r="H51" s="24" t="n">
        <x:v>0</x:v>
      </x:c>
      <x:c r="I51" s="40" t="n">
        <x:f>G51*H51</x:f>
        <x:v>0</x:v>
      </x:c>
      <x:c r="J51" s="17"/>
      <x:c r="K51" s="17"/>
      <x:c r="L51" s="17"/>
    </x:row>
    <x:row r="52">
      <x:c r="A52" s="17"/>
      <x:c r="B52" s="17"/>
      <x:c r="C52" s="17"/>
      <x:c r="D52" s="47" t="n">
        <x:v>0</x:v>
      </x:c>
      <x:c r="E52" s="47" t="n">
        <x:v>0</x:v>
      </x:c>
      <x:c r="F52" s="44" t="n">
        <x:f>MAX(0,D52-E52)</x:f>
        <x:v>0</x:v>
      </x:c>
      <x:c r="G52" s="47" t="n">
        <x:v>0</x:v>
      </x:c>
      <x:c r="H52" s="24" t="n">
        <x:v>0</x:v>
      </x:c>
      <x:c r="I52" s="40" t="n">
        <x:f>G52*H52</x:f>
        <x:v>0</x:v>
      </x:c>
      <x:c r="J52" s="17"/>
      <x:c r="K52" s="17"/>
      <x:c r="L52" s="17"/>
    </x:row>
    <x:row r="53">
      <x:c r="A53" s="17"/>
      <x:c r="B53" s="17"/>
      <x:c r="C53" s="17"/>
      <x:c r="D53" s="47" t="n">
        <x:v>0</x:v>
      </x:c>
      <x:c r="E53" s="47" t="n">
        <x:v>0</x:v>
      </x:c>
      <x:c r="F53" s="44" t="n">
        <x:f>MAX(0,D53-E53)</x:f>
        <x:v>0</x:v>
      </x:c>
      <x:c r="G53" s="47" t="n">
        <x:v>0</x:v>
      </x:c>
      <x:c r="H53" s="24" t="n">
        <x:v>0</x:v>
      </x:c>
      <x:c r="I53" s="40" t="n">
        <x:f>G53*H53</x:f>
        <x:v>0</x:v>
      </x:c>
      <x:c r="J53" s="17"/>
      <x:c r="K53" s="17"/>
      <x:c r="L53" s="17"/>
    </x:row>
    <x:row r="54">
      <x:c r="A54" s="17"/>
      <x:c r="B54" s="17"/>
      <x:c r="C54" s="17"/>
      <x:c r="D54" s="47" t="n">
        <x:v>0</x:v>
      </x:c>
      <x:c r="E54" s="47" t="n">
        <x:v>0</x:v>
      </x:c>
      <x:c r="F54" s="44" t="n">
        <x:f>MAX(0,D54-E54)</x:f>
        <x:v>0</x:v>
      </x:c>
      <x:c r="G54" s="47" t="n">
        <x:v>0</x:v>
      </x:c>
      <x:c r="H54" s="24" t="n">
        <x:v>0</x:v>
      </x:c>
      <x:c r="I54" s="40" t="n">
        <x:f>G54*H54</x:f>
        <x:v>0</x:v>
      </x:c>
      <x:c r="J54" s="17"/>
      <x:c r="K54" s="17"/>
      <x:c r="L54" s="17"/>
    </x:row>
    <x:row r="55">
      <x:c r="A55" s="17"/>
      <x:c r="B55" s="17"/>
      <x:c r="C55" s="17"/>
      <x:c r="D55" s="47" t="n">
        <x:v>0</x:v>
      </x:c>
      <x:c r="E55" s="47" t="n">
        <x:v>0</x:v>
      </x:c>
      <x:c r="F55" s="44" t="n">
        <x:f>MAX(0,D55-E55)</x:f>
        <x:v>0</x:v>
      </x:c>
      <x:c r="G55" s="47" t="n">
        <x:v>0</x:v>
      </x:c>
      <x:c r="H55" s="24" t="n">
        <x:v>0</x:v>
      </x:c>
      <x:c r="I55" s="40" t="n">
        <x:f>G55*H55</x:f>
        <x:v>0</x:v>
      </x:c>
      <x:c r="J55" s="17"/>
      <x:c r="K55" s="17"/>
      <x:c r="L55" s="17"/>
    </x:row>
    <x:row r="56">
      <x:c r="A56" s="17"/>
      <x:c r="B56" s="17"/>
      <x:c r="C56" s="17"/>
      <x:c r="D56" s="47" t="n">
        <x:v>0</x:v>
      </x:c>
      <x:c r="E56" s="47" t="n">
        <x:v>0</x:v>
      </x:c>
      <x:c r="F56" s="44" t="n">
        <x:f>MAX(0,D56-E56)</x:f>
        <x:v>0</x:v>
      </x:c>
      <x:c r="G56" s="47" t="n">
        <x:v>0</x:v>
      </x:c>
      <x:c r="H56" s="24" t="n">
        <x:v>0</x:v>
      </x:c>
      <x:c r="I56" s="40" t="n">
        <x:f>G56*H56</x:f>
        <x:v>0</x:v>
      </x:c>
      <x:c r="J56" s="17"/>
      <x:c r="K56" s="17"/>
      <x:c r="L56" s="17"/>
    </x:row>
    <x:row r="57">
      <x:c r="A57" s="17"/>
      <x:c r="B57" s="17"/>
      <x:c r="C57" s="17"/>
      <x:c r="D57" s="47" t="n">
        <x:v>0</x:v>
      </x:c>
      <x:c r="E57" s="47" t="n">
        <x:v>0</x:v>
      </x:c>
      <x:c r="F57" s="44" t="n">
        <x:f>MAX(0,D57-E57)</x:f>
        <x:v>0</x:v>
      </x:c>
      <x:c r="G57" s="47" t="n">
        <x:v>0</x:v>
      </x:c>
      <x:c r="H57" s="24" t="n">
        <x:v>0</x:v>
      </x:c>
      <x:c r="I57" s="40" t="n">
        <x:f>G57*H57</x:f>
        <x:v>0</x:v>
      </x:c>
      <x:c r="J57" s="17"/>
      <x:c r="K57" s="17"/>
      <x:c r="L57" s="17"/>
    </x:row>
    <x:row r="58">
      <x:c r="A58" s="17"/>
      <x:c r="B58" s="17"/>
      <x:c r="C58" s="17"/>
      <x:c r="D58" s="47" t="n">
        <x:v>0</x:v>
      </x:c>
      <x:c r="E58" s="47" t="n">
        <x:v>0</x:v>
      </x:c>
      <x:c r="F58" s="44" t="n">
        <x:f>MAX(0,D58-E58)</x:f>
        <x:v>0</x:v>
      </x:c>
      <x:c r="G58" s="47" t="n">
        <x:v>0</x:v>
      </x:c>
      <x:c r="H58" s="24" t="n">
        <x:v>0</x:v>
      </x:c>
      <x:c r="I58" s="40" t="n">
        <x:f>G58*H58</x:f>
        <x:v>0</x:v>
      </x:c>
      <x:c r="J58" s="17"/>
      <x:c r="K58" s="17"/>
      <x:c r="L58" s="17"/>
    </x:row>
    <x:row r="61" ht="25" customHeight="1">
      <x:c r="A61" s="37" t="str">
        <x:v>For each item, keep Qty Needed, On Hand, Approved Buy and Cost per Unit in the SAME unit (rolls, yards, pieces, etc.). Freight, tax and contingency should ALSO fit within your monthly supply limit; enter them as separate lines if needed. Use approved quantity 0 to postpone an item.</x:v>
      </x:c>
      <x:c r="B61" s="37"/>
      <x:c r="C61" s="37"/>
      <x:c r="D61" s="37"/>
      <x:c r="E61" s="37"/>
      <x:c r="F61" s="37"/>
      <x:c r="G61" s="37"/>
      <x:c r="H61" s="37"/>
      <x:c r="I61" s="37"/>
      <x:c r="J61" s="37"/>
      <x:c r="K61" s="37"/>
      <x:c r="L61" s="37"/>
    </x:row>
    <x:row r="62" ht="25" customHeight="1">
      <x:c r="A62" s="37"/>
      <x:c r="B62" s="37"/>
      <x:c r="C62" s="37"/>
      <x:c r="D62" s="37"/>
      <x:c r="E62" s="37"/>
      <x:c r="F62" s="37"/>
      <x:c r="G62" s="37"/>
      <x:c r="H62" s="37"/>
      <x:c r="I62" s="37"/>
      <x:c r="J62" s="37"/>
      <x:c r="K62" s="37"/>
      <x:c r="L62" s="37"/>
    </x:row>
    <x:row r="63" ht="25" customHeight="1">
      <x:c r="A63" s="37"/>
      <x:c r="B63" s="37"/>
      <x:c r="C63" s="37"/>
      <x:c r="D63" s="37"/>
      <x:c r="E63" s="37"/>
      <x:c r="F63" s="37"/>
      <x:c r="G63" s="37"/>
      <x:c r="H63" s="37"/>
      <x:c r="I63" s="37"/>
      <x:c r="J63" s="37"/>
      <x:c r="K63" s="37"/>
      <x:c r="L63" s="37"/>
    </x:row>
  </x:sheetData>
  <x:mergeCells>
    <x:mergeCell ref="A1:L2"/>
    <x:mergeCell ref="A3:L3"/>
    <x:mergeCell ref="A61:L63"/>
  </x:mergeCells>
  <x:conditionalFormatting sqref="J5:J5">
    <x:cfRule type="cellIs" dxfId="1" priority="1" operator="lessThan">
      <x:formula>0</x:formula>
    </x:cfRule>
  </x:conditionalFormatting>
  <x:dataValidations count="1">
    <x:dataValidation type="list" sqref="J9:J58">
      <x:formula1>"Essential,Optional,Delay"</x:formula1>
    </x:dataValidation>
  </x:dataValidations>
  <x:pageMargins left="0.7" right="0.7" top="0.75" bottom="0.75" header="0.3" footer="0.3"/>
</x:worksheet>
</file>

<file path=xl/worksheets/sheet4.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4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0" customHeight="1">
      <x:c r="A1" s="4" t="str">
        <x:v>WORKED EXAMPLE — FICTIONAL OCTOBER</x:v>
      </x:c>
      <x:c r="B1" s="4"/>
      <x:c r="C1" s="4"/>
      <x:c r="D1" s="4"/>
      <x:c r="E1" s="4"/>
      <x:c r="F1" s="4"/>
      <x:c r="G1" s="4"/>
      <x:c r="H1" s="4"/>
    </x:row>
    <x:row r="2" ht="30" customHeight="1">
      <x:c r="A2" s="4"/>
      <x:c r="B2" s="4"/>
      <x:c r="C2" s="4"/>
      <x:c r="D2" s="4"/>
      <x:c r="E2" s="4"/>
      <x:c r="F2" s="4"/>
      <x:c r="G2" s="4"/>
      <x:c r="H2" s="4"/>
    </x:row>
    <x:row r="3" ht="35" customHeight="1">
      <x:c r="A3" s="9" t="str">
        <x:v>The cash ceiling is smaller than the estimated purchase need. Reduce the order, change designs, or wait for cash; do not overspend.</x:v>
      </x:c>
      <x:c r="B3" s="9"/>
      <x:c r="C3" s="9"/>
      <x:c r="D3" s="9"/>
      <x:c r="E3" s="9"/>
      <x:c r="F3" s="9"/>
      <x:c r="G3" s="9"/>
      <x:c r="H3" s="9"/>
    </x:row>
    <x:row r="6">
      <x:c r="A6" t="str">
        <x:v>Wreaths planned to make</x:v>
      </x:c>
      <x:c r="B6" s="17" t="n">
        <x:v>12</x:v>
      </x:c>
    </x:row>
    <x:row r="7">
      <x:c r="A7" t="str">
        <x:v>Expected material cost per wreath</x:v>
      </x:c>
      <x:c r="B7" s="24" t="n">
        <x:v>32</x:v>
      </x:c>
    </x:row>
    <x:row r="8" ht="25" customHeight="1">
      <x:c r="A8" s="21" t="str">
        <x:v>Total material demand</x:v>
      </x:c>
      <x:c r="B8" s="26" t="n">
        <x:f>B6*B7</x:f>
        <x:v>384</x:v>
      </x:c>
      <x:c r="C8" s="21"/>
      <x:c r="D8" s="21"/>
      <x:c r="E8" s="21"/>
      <x:c r="F8" s="21"/>
      <x:c r="G8" s="21"/>
      <x:c r="H8" s="21"/>
    </x:row>
    <x:row r="9">
      <x:c r="A9" t="str">
        <x:v>Usable on-hand supplies allocated to those wreaths</x:v>
      </x:c>
      <x:c r="B9" s="24" t="n">
        <x:v>124</x:v>
      </x:c>
    </x:row>
    <x:row r="10" ht="25" customHeight="1">
      <x:c r="A10" s="21" t="str">
        <x:v>Additional materials needed</x:v>
      </x:c>
      <x:c r="B10" s="26" t="n">
        <x:f>MAX(0,B8-B9)</x:f>
        <x:v>260</x:v>
      </x:c>
      <x:c r="C10" s="21"/>
      <x:c r="D10" s="21"/>
      <x:c r="E10" s="21"/>
      <x:c r="F10" s="21"/>
      <x:c r="G10" s="21"/>
      <x:c r="H10" s="21"/>
    </x:row>
    <x:row r="11">
      <x:c r="A11" t="str">
        <x:v>Inbound freight / tax on order</x:v>
      </x:c>
      <x:c r="B11" s="24" t="n">
        <x:v>15</x:v>
      </x:c>
    </x:row>
    <x:row r="12">
      <x:c r="A12" t="str">
        <x:v>Contingency on missing materials</x:v>
      </x:c>
      <x:c r="B12" s="28" t="n">
        <x:v>0.05</x:v>
      </x:c>
    </x:row>
    <x:row r="13" ht="25" customHeight="1">
      <x:c r="A13" s="21" t="str">
        <x:v>TARGET ORDER COST</x:v>
      </x:c>
      <x:c r="B13" s="26" t="n">
        <x:f>B10*(1+B12)+B11</x:f>
        <x:v>288</x:v>
      </x:c>
      <x:c r="C13" s="21"/>
      <x:c r="D13" s="21"/>
      <x:c r="E13" s="21"/>
      <x:c r="F13" s="21"/>
      <x:c r="G13" s="21"/>
      <x:c r="H13" s="21"/>
    </x:row>
    <x:row r="16">
      <x:c r="A16" t="str">
        <x:v>Operating cash available now</x:v>
      </x:c>
      <x:c r="B16" s="24" t="n">
        <x:v>680</x:v>
      </x:c>
    </x:row>
    <x:row r="17">
      <x:c r="A17" t="str">
        <x:v>Confirmed funds arriving before order</x:v>
      </x:c>
      <x:c r="B17" s="24" t="n">
        <x:v>260</x:v>
      </x:c>
    </x:row>
    <x:row r="18">
      <x:c r="A18" t="str">
        <x:v>Required payments before next dependable deposit</x:v>
      </x:c>
      <x:c r="B18" s="24" t="n">
        <x:v>300</x:v>
      </x:c>
    </x:row>
    <x:row r="19">
      <x:c r="A19" t="str">
        <x:v>Set-asides still inside operating account</x:v>
      </x:c>
      <x:c r="B19" s="24" t="n">
        <x:v>100</x:v>
      </x:c>
    </x:row>
    <x:row r="20">
      <x:c r="A20" t="str">
        <x:v>Minimum cash cushion</x:v>
      </x:c>
      <x:c r="B20" s="24" t="n">
        <x:v>300</x:v>
      </x:c>
    </x:row>
    <x:row r="21" ht="25" customHeight="1">
      <x:c r="A21" s="21" t="str">
        <x:v>SAFE PURCHASE CEILING</x:v>
      </x:c>
      <x:c r="B21" s="26" t="n">
        <x:f>MAX(0,B16+B17-B18-B19-B20)</x:f>
        <x:v>240</x:v>
      </x:c>
      <x:c r="C21" s="21"/>
      <x:c r="D21" s="21"/>
      <x:c r="E21" s="21"/>
      <x:c r="F21" s="21"/>
      <x:c r="G21" s="21"/>
      <x:c r="H21" s="21"/>
    </x:row>
    <x:row r="22" ht="25" customHeight="1">
      <x:c r="A22" s="21" t="str">
        <x:v>SUGGESTED SPENDING LIMIT</x:v>
      </x:c>
      <x:c r="B22" s="26" t="n">
        <x:f>MIN(B13,B21)</x:f>
        <x:v>240</x:v>
      </x:c>
      <x:c r="C22" s="21"/>
      <x:c r="D22" s="21"/>
      <x:c r="E22" s="21"/>
      <x:c r="F22" s="21"/>
      <x:c r="G22" s="21"/>
      <x:c r="H22" s="21"/>
    </x:row>
    <x:row r="23" ht="25" customHeight="1">
      <x:c r="A23" s="21" t="str">
        <x:v>AMOUNT TO CUT OR DELAY</x:v>
      </x:c>
      <x:c r="B23" s="26" t="n">
        <x:f>MAX(0,B13-B22)</x:f>
        <x:v>48</x:v>
      </x:c>
      <x:c r="C23" s="21"/>
      <x:c r="D23" s="21"/>
      <x:c r="E23" s="21"/>
      <x:c r="F23" s="21"/>
      <x:c r="G23" s="21"/>
      <x:c r="H23" s="21"/>
    </x:row>
    <x:row r="24" ht="25" customHeight="1">
      <x:c r="A24" s="21" t="str">
        <x:v>DECISION</x:v>
      </x:c>
      <x:c r="B24" s="21" t="str">
        <x:f>IF(B23&gt;0,"REVISE ORDER","WITHIN CEILING")</x:f>
        <x:v>REVISE ORDER</x:v>
      </x:c>
      <x:c r="C24" s="21"/>
      <x:c r="D24" s="21"/>
      <x:c r="E24" s="21"/>
      <x:c r="F24" s="21"/>
      <x:c r="G24" s="21"/>
      <x:c r="H24" s="21"/>
    </x:row>
    <x:row r="27" ht="27" customHeight="1">
      <x:c r="A27" s="37" t="str">
        <x:v>The $48 gap is not extra money that appears because sales are forecast. Review the shopping list: use a similar on-hand ribbon, buy fewer styles, make fewer finished wreaths initially, or postpone optional ornaments. The example is NOT a rule that makers should spend $240.</x:v>
      </x:c>
      <x:c r="B27" s="37"/>
      <x:c r="C27" s="37"/>
      <x:c r="D27" s="37"/>
      <x:c r="E27" s="37"/>
      <x:c r="F27" s="37"/>
      <x:c r="G27" s="37"/>
      <x:c r="H27" s="37"/>
    </x:row>
    <x:row r="28" ht="27" customHeight="1">
      <x:c r="A28" s="37"/>
      <x:c r="B28" s="37"/>
      <x:c r="C28" s="37"/>
      <x:c r="D28" s="37"/>
      <x:c r="E28" s="37"/>
      <x:c r="F28" s="37"/>
      <x:c r="G28" s="37"/>
      <x:c r="H28" s="37"/>
    </x:row>
    <x:row r="29" ht="27" customHeight="1">
      <x:c r="A29" s="37"/>
      <x:c r="B29" s="37"/>
      <x:c r="C29" s="37"/>
      <x:c r="D29" s="37"/>
      <x:c r="E29" s="37"/>
      <x:c r="F29" s="37"/>
      <x:c r="G29" s="37"/>
      <x:c r="H29" s="37"/>
    </x:row>
  </x:sheetData>
  <x:mergeCells>
    <x:mergeCell ref="A1:H2"/>
    <x:mergeCell ref="A3:H3"/>
    <x:mergeCell ref="A27:H29"/>
  </x:mergeCells>
  <x:pageMargins left="0.7" right="0.7" top="0.75" bottom="0.75" header="0.3" footer="0.3"/>
</x:worksheet>
</file>

<file path=xl/worksheets/sheet5.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6" hidden="0" customWidth="1"/>
    <x:col min="2" max="2" width="90" hidden="0" customWidth="1"/>
    <x:col min="3" max="3" width="16" hidden="0" customWidth="1"/>
    <x:col min="4" max="4" width="16" hidden="0" customWidth="1"/>
    <x:col min="5" max="5" width="16" hidden="0" customWidth="1"/>
    <x:col min="6" max="6" width="16" hidden="0" customWidth="1"/>
  </x:cols>
  <x:sheetData>
    <x:row r="1" ht="30" customHeight="1">
      <x:c r="A1" s="4" t="str">
        <x:v>SOURCES &amp; FINANCIAL NOTES</x:v>
      </x:c>
      <x:c r="B1" s="4"/>
      <x:c r="C1" s="4"/>
      <x:c r="D1" s="4"/>
      <x:c r="E1" s="4"/>
      <x:c r="F1" s="4"/>
    </x:row>
    <x:row r="2" ht="30" customHeight="1">
      <x:c r="A2" s="4"/>
      <x:c r="B2" s="4"/>
      <x:c r="C2" s="4"/>
      <x:c r="D2" s="4"/>
      <x:c r="E2" s="4"/>
      <x:c r="F2" s="4"/>
    </x:row>
    <x:row r="3" ht="35" customHeight="1">
      <x:c r="A3" s="9" t="str">
        <x:v>General U.S. small business recordkeeping and inventory guidance; use your own bookkeeping and tax professional when needed.</x:v>
      </x:c>
      <x:c r="B3" s="9"/>
      <x:c r="C3" s="9"/>
      <x:c r="D3" s="9"/>
      <x:c r="E3" s="9"/>
      <x:c r="F3" s="9"/>
    </x:row>
    <x:row r="5" ht="42" customHeight="1">
      <x:c r="A5" s="64" t="str">
        <x:v>Purpose</x:v>
      </x:c>
      <x:c r="B5" s="62" t="str">
        <x:v>Purchase planning and cash protection; NOT a formal financial statement or inventory valuation system.</x:v>
      </x:c>
    </x:row>
    <x:row r="6" ht="42" customHeight="1">
      <x:c r="A6" s="68" t="str">
        <x:v>Safe purchase ceiling</x:v>
      </x:c>
      <x:c r="B6" s="66" t="str">
        <x:v>Opening spendable cash + confirmed cash arriving BEFORE buying - bills - reserves - cushion, floored at $0.</x:v>
      </x:c>
    </x:row>
    <x:row r="7" ht="32" customHeight="1">
      <x:c r="A7" s="64" t="str">
        <x:v>Monthly limit</x:v>
      </x:c>
      <x:c r="B7" s="62" t="str">
        <x:v>The smaller of estimated order cost and safe available cash.</x:v>
      </x:c>
    </x:row>
    <x:row r="8" ht="42" customHeight="1">
      <x:c r="A8" s="68" t="str">
        <x:v>Materials already owned</x:v>
      </x:c>
      <x:c r="B8" s="66" t="str">
        <x:v>Include only the amount you can actually use for the designs you are planning; measure with consistent units and a reasonable cost basis.</x:v>
      </x:c>
    </x:row>
    <x:row r="9" ht="42" customHeight="1">
      <x:c r="A9" s="64" t="str">
        <x:v>Tax distinction</x:v>
      </x:c>
      <x:c r="B9" s="62" t="str">
        <x:v>Spending cash on supplies does not automatically mean all their cost is immediately deducted from taxable income.</x:v>
      </x:c>
    </x:row>
    <x:row r="10" ht="42" customHeight="1">
      <x:c r="A10" s="68" t="str">
        <x:v>No universal purchasing percentage</x:v>
      </x:c>
      <x:c r="B10" s="66" t="str">
        <x:v>Your appropriate limit depends on your design plan, materials on hand, existing commitments, and timing of cash.</x:v>
      </x:c>
    </x:row>
    <x:row r="11" ht="32" customHeight="1">
      <x:c r="A11" s="64" t="str">
        <x:v>IRS Publication 583</x:v>
      </x:c>
      <x:c r="B11" s="62" t="str">
        <x:v>https://www.irs.gov/publications/p583</x:v>
      </x:c>
    </x:row>
    <x:row r="12" ht="32" customHeight="1">
      <x:c r="A12" s="68" t="str">
        <x:v>IRS Publication 334</x:v>
      </x:c>
      <x:c r="B12" s="66" t="str">
        <x:v>https://www.irs.gov/publications/p334</x:v>
      </x:c>
    </x:row>
    <x:row r="13" ht="32" customHeight="1">
      <x:c r="A13" s="64" t="str">
        <x:v>SBA Cash Flow Forecast Workshop</x:v>
      </x:c>
      <x:c r="B13" s="62" t="str">
        <x:v>https://legacy.sba.gov/event/89487</x:v>
      </x:c>
    </x:row>
    <x:row r="14" ht="32" customHeight="1">
      <x:c r="A14" s="68" t="str">
        <x:v>Pricing guide</x:v>
      </x:c>
      <x:c r="B14" s="66" t="str">
        <x:v>https://www.sportswreathshop.com/wreath-pricing-for-profit/</x:v>
      </x:c>
    </x:row>
    <x:row r="15" ht="32" customHeight="1">
      <x:c r="A15" s="64" t="str">
        <x:v>Ribbon estimate guide</x:v>
      </x:c>
      <x:c r="B15" s="62" t="str">
        <x:v>https://www.sportswreathshop.com/how-much-ribbon-for-a-wreath/</x:v>
      </x:c>
    </x:row>
  </x:sheetData>
  <x:mergeCells>
    <x:mergeCell ref="A1:F2"/>
    <x:mergeCell ref="A3:F3"/>
  </x:mergeCells>
  <x:pageMargins left="0.7" right="0.7" top="0.75" bottom="0.75" header="0.3" footer="0.3"/>
</x:worksheet>
</file>