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823fee211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erials" sheetId="1" r:id="R2b77cd804f494f73"/>
    <x:sheet xmlns:r="http://schemas.openxmlformats.org/officeDocument/2006/relationships" name="Pricing" sheetId="2" r:id="R700e3e5f91e649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"/>
    <x:numFmt numFmtId="201" formatCode="0.00"/>
    <x:numFmt numFmtId="202" formatCode="0.00%"/>
  </x:numFmts>
  <x:fonts count="7">
    <x:font>
      <x:sz val="11"/>
      <x:name val="Carlito"/>
    </x:font>
    <x:font>
      <x:b/>
      <x:sz val="15"/>
      <x:color rgb="FFFFFFFF"/>
      <x:name val="Carlito"/>
    </x:font>
    <x:font>
      <x:sz val="10"/>
      <x:color rgb="FF31455F"/>
      <x:name val="Carlito"/>
    </x:font>
    <x:font>
      <x:b/>
      <x:sz val="9"/>
      <x:color rgb="FFFFFFFF"/>
      <x:name val="Carlito"/>
    </x:font>
    <x:font>
      <x:sz val="9"/>
      <x:color rgb="FF31455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93150"/>
      </x:patternFill>
    </x:fill>
    <x:fill>
      <x:patternFill patternType="solid">
        <x:fgColor rgb="FFFCEAF2"/>
      </x:patternFill>
    </x:fill>
    <x:fill>
      <x:patternFill patternType="solid">
        <x:fgColor rgb="FFC72A72"/>
      </x:patternFill>
    </x:fill>
    <x:fill>
      <x:patternFill patternType="solid">
        <x:fgColor rgb="FFFFFFFF"/>
      </x:patternFill>
    </x:fill>
    <x:fill>
      <x:patternFill patternType="solid">
        <x:fgColor rgb="FFEAF3FB"/>
      </x:patternFill>
    </x:fill>
    <x:fill>
      <x:patternFill patternType="solid">
        <x:fgColor rgb="FFEFF5FA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2" fillId="6" borderId="1" xfId="0" applyNumberFormat="1" applyFont="1" applyFill="1" applyBorder="1" applyAlignment="1">
      <x:alignment vertical="center"/>
    </x:xf>
    <x:xf numFmtId="200" fontId="2" fillId="6" borderId="0" xfId="0" applyNumberFormat="1" applyFont="1" applyFill="1" applyBorder="1" applyAlignment="1">
      <x:alignment vertical="center"/>
    </x:xf>
    <x:xf numFmtId="200" fontId="2" fillId="5" borderId="0" xfId="0" applyNumberFormat="1" applyFont="1" applyFill="1" applyBorder="1" applyAlignment="1">
      <x:alignment vertical="center"/>
    </x:xf>
    <x:xf numFmtId="200" fontId="2" fillId="6" borderId="1" xfId="0" applyNumberFormat="1" applyFont="1" applyFill="1" applyBorder="1" applyAlignment="1">
      <x:alignment vertical="center"/>
    </x:xf>
    <x:xf numFmtId="200" fontId="2" fillId="5" borderId="1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0" borderId="0" xfId="0" applyNumberFormat="1" applyFont="1" applyFill="1" applyBorder="1"/>
    <x:xf numFmtId="200" fontId="0" fillId="6" borderId="0" xfId="0" applyNumberFormat="1" applyFont="1" applyFill="1" applyBorder="1"/>
    <x:xf numFmtId="200" fontId="0" fillId="0" borderId="1" xfId="0" applyNumberFormat="1" applyFont="1" applyFill="1" applyBorder="1"/>
    <x:xf numFmtId="200" fontId="0" fillId="6" borderId="1" xfId="0" applyNumberFormat="1" applyFont="1" applyFill="1" applyBorder="1"/>
    <x:xf numFmtId="201" fontId="0" fillId="6" borderId="0" xfId="0" applyNumberFormat="1" applyFont="1" applyFill="1" applyBorder="1"/>
    <x:xf numFmtId="201" fontId="0" fillId="6" borderId="1" xfId="0" applyNumberFormat="1" applyFont="1" applyFill="1" applyBorder="1"/>
    <x:xf numFmtId="202" fontId="0" fillId="6" borderId="0" xfId="0" applyNumberFormat="1" applyFont="1" applyFill="1" applyBorder="1"/>
    <x:xf numFmtId="202" fontId="0" fillId="6" borderId="1" xfId="0" applyNumberFormat="1" applyFont="1" applyFill="1" applyBorder="1"/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0" fontId="6" fillId="3" borderId="1" xfId="0" applyNumberFormat="1" applyFont="1" applyFill="1" applyBorder="1"/>
    <x:xf numFmtId="200" fontId="6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1af348c8447bf" /><Relationship Type="http://schemas.openxmlformats.org/officeDocument/2006/relationships/theme" Target="/xl/theme/theme1.xml" Id="R066a40ebf47c43e6" /><Relationship Type="http://schemas.openxmlformats.org/officeDocument/2006/relationships/sharedStrings" Target="/xl/sharedStrings.xml" Id="R9166037747984418" /><Relationship Type="http://schemas.openxmlformats.org/officeDocument/2006/relationships/worksheet" Target="/xl/worksheets/sheet1.xml" Id="R2b77cd804f494f73" /><Relationship Type="http://schemas.openxmlformats.org/officeDocument/2006/relationships/worksheet" Target="/xl/worksheets/sheet2.xml" Id="R700e3e5f91e649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5" hidden="0" customWidth="1"/>
    <x:col min="2" max="2" width="16" hidden="0" customWidth="1"/>
    <x:col min="3" max="3" width="19" hidden="0" customWidth="1"/>
    <x:col min="4" max="4" width="20" hidden="0" customWidth="1"/>
  </x:cols>
  <x:sheetData>
    <x:row r="1" ht="34" customHeight="1">
      <x:c r="A1" s="4" t="str">
        <x:v>WREATH MATERIAL COST SHEET</x:v>
      </x:c>
      <x:c r="B1" s="4"/>
      <x:c r="C1" s="4"/>
      <x:c r="D1" s="4"/>
    </x:row>
    <x:row r="2" ht="30" customHeight="1">
      <x:c r="A2" s="11" t="str">
        <x:v>Enter quantity actually used and its per-unit cost. Partial-roll quantities can be entered as decimals.</x:v>
      </x:c>
      <x:c r="B2" s="11"/>
      <x:c r="C2" s="11"/>
      <x:c r="D2" s="11"/>
    </x:row>
    <x:row r="5" ht="34" customHeight="1">
      <x:c r="A5" s="19" t="str">
        <x:v>Material / supply</x:v>
      </x:c>
      <x:c r="B5" s="19" t="str">
        <x:v>Qty used</x:v>
      </x:c>
      <x:c r="C5" s="19" t="str">
        <x:v>Cost per unit</x:v>
      </x:c>
      <x:c r="D5" s="19" t="str">
        <x:v>Extended cost</x:v>
      </x:c>
    </x:row>
    <x:row r="6" ht="23" customHeight="1">
      <x:c r="A6" s="30"/>
      <x:c r="B6" s="30"/>
      <x:c r="C6" s="32"/>
      <x:c r="D6" s="33" t="str">
        <x:f>IF(OR(B6="",C6=""),"",B6*C6)</x:f>
      </x:c>
    </x:row>
    <x:row r="7" ht="23" customHeight="1">
      <x:c r="A7" s="30"/>
      <x:c r="B7" s="30"/>
      <x:c r="C7" s="32"/>
      <x:c r="D7" s="33" t="str">
        <x:f>IF(OR(B7="",C7=""),"",B7*C7)</x:f>
      </x:c>
    </x:row>
    <x:row r="8" ht="23" customHeight="1">
      <x:c r="A8" s="30"/>
      <x:c r="B8" s="30"/>
      <x:c r="C8" s="32"/>
      <x:c r="D8" s="33" t="str">
        <x:f>IF(OR(B8="",C8=""),"",B8*C8)</x:f>
      </x:c>
    </x:row>
    <x:row r="9" ht="23" customHeight="1">
      <x:c r="A9" s="30"/>
      <x:c r="B9" s="30"/>
      <x:c r="C9" s="32"/>
      <x:c r="D9" s="33" t="str">
        <x:f>IF(OR(B9="",C9=""),"",B9*C9)</x:f>
      </x:c>
    </x:row>
    <x:row r="10" ht="23" customHeight="1">
      <x:c r="A10" s="30"/>
      <x:c r="B10" s="30"/>
      <x:c r="C10" s="32"/>
      <x:c r="D10" s="33" t="str">
        <x:f>IF(OR(B10="",C10=""),"",B10*C10)</x:f>
      </x:c>
    </x:row>
    <x:row r="11" ht="23" customHeight="1">
      <x:c r="A11" s="30"/>
      <x:c r="B11" s="30"/>
      <x:c r="C11" s="32"/>
      <x:c r="D11" s="33" t="str">
        <x:f>IF(OR(B11="",C11=""),"",B11*C11)</x:f>
      </x:c>
    </x:row>
    <x:row r="12" ht="23" customHeight="1">
      <x:c r="A12" s="30"/>
      <x:c r="B12" s="30"/>
      <x:c r="C12" s="32"/>
      <x:c r="D12" s="33" t="str">
        <x:f>IF(OR(B12="",C12=""),"",B12*C12)</x:f>
      </x:c>
    </x:row>
    <x:row r="13" ht="23" customHeight="1">
      <x:c r="A13" s="30"/>
      <x:c r="B13" s="30"/>
      <x:c r="C13" s="32"/>
      <x:c r="D13" s="33" t="str">
        <x:f>IF(OR(B13="",C13=""),"",B13*C13)</x:f>
      </x:c>
    </x:row>
    <x:row r="14" ht="23" customHeight="1">
      <x:c r="A14" s="30"/>
      <x:c r="B14" s="30"/>
      <x:c r="C14" s="32"/>
      <x:c r="D14" s="33" t="str">
        <x:f>IF(OR(B14="",C14=""),"",B14*C14)</x:f>
      </x:c>
    </x:row>
    <x:row r="15" ht="23" customHeight="1">
      <x:c r="A15" s="30"/>
      <x:c r="B15" s="30"/>
      <x:c r="C15" s="32"/>
      <x:c r="D15" s="33" t="str">
        <x:f>IF(OR(B15="",C15=""),"",B15*C15)</x:f>
      </x:c>
    </x:row>
    <x:row r="16" ht="23" customHeight="1">
      <x:c r="A16" s="30"/>
      <x:c r="B16" s="30"/>
      <x:c r="C16" s="32"/>
      <x:c r="D16" s="33" t="str">
        <x:f>IF(OR(B16="",C16=""),"",B16*C16)</x:f>
      </x:c>
    </x:row>
    <x:row r="17" ht="23" customHeight="1">
      <x:c r="A17" s="30"/>
      <x:c r="B17" s="30"/>
      <x:c r="C17" s="32"/>
      <x:c r="D17" s="33" t="str">
        <x:f>IF(OR(B17="",C17=""),"",B17*C17)</x:f>
      </x:c>
    </x:row>
    <x:row r="18" ht="23" customHeight="1">
      <x:c r="A18" s="30"/>
      <x:c r="B18" s="30"/>
      <x:c r="C18" s="32"/>
      <x:c r="D18" s="33" t="str">
        <x:f>IF(OR(B18="",C18=""),"",B18*C18)</x:f>
      </x:c>
    </x:row>
    <x:row r="19" ht="23" customHeight="1">
      <x:c r="A19" s="30"/>
      <x:c r="B19" s="30"/>
      <x:c r="C19" s="32"/>
      <x:c r="D19" s="33" t="str">
        <x:f>IF(OR(B19="",C19=""),"",B19*C19)</x:f>
      </x:c>
    </x:row>
    <x:row r="20" ht="23" customHeight="1">
      <x:c r="A20" s="30"/>
      <x:c r="B20" s="30"/>
      <x:c r="C20" s="32"/>
      <x:c r="D20" s="33" t="str">
        <x:f>IF(OR(B20="",C20=""),"",B20*C20)</x:f>
      </x:c>
    </x:row>
    <x:row r="21" ht="23" customHeight="1">
      <x:c r="A21" s="30"/>
      <x:c r="B21" s="30"/>
      <x:c r="C21" s="32"/>
      <x:c r="D21" s="33" t="str">
        <x:f>IF(OR(B21="",C21=""),"",B21*C21)</x:f>
      </x:c>
    </x:row>
    <x:row r="22" ht="23" customHeight="1">
      <x:c r="A22" s="30"/>
      <x:c r="B22" s="30"/>
      <x:c r="C22" s="32"/>
      <x:c r="D22" s="33" t="str">
        <x:f>IF(OR(B22="",C22=""),"",B22*C22)</x:f>
      </x:c>
    </x:row>
    <x:row r="23" ht="23" customHeight="1">
      <x:c r="A23" s="30"/>
      <x:c r="B23" s="30"/>
      <x:c r="C23" s="32"/>
      <x:c r="D23" s="33" t="str">
        <x:f>IF(OR(B23="",C23=""),"",B23*C23)</x:f>
      </x:c>
    </x:row>
    <x:row r="24" ht="23" customHeight="1">
      <x:c r="A24" s="30"/>
      <x:c r="B24" s="30"/>
      <x:c r="C24" s="32"/>
      <x:c r="D24" s="33" t="str">
        <x:f>IF(OR(B24="",C24=""),"",B24*C24)</x:f>
      </x:c>
    </x:row>
    <x:row r="25" ht="23" customHeight="1">
      <x:c r="A25" s="30"/>
      <x:c r="B25" s="30"/>
      <x:c r="C25" s="32"/>
      <x:c r="D25" s="33" t="str">
        <x:f>IF(OR(B25="",C25=""),"",B25*C25)</x:f>
      </x:c>
    </x:row>
    <x:row r="26" ht="23" customHeight="1">
      <x:c r="A26" s="30"/>
      <x:c r="B26" s="30"/>
      <x:c r="C26" s="32"/>
      <x:c r="D26" s="33" t="str">
        <x:f>IF(OR(B26="",C26=""),"",B26*C26)</x:f>
      </x:c>
    </x:row>
    <x:row r="27" ht="23" customHeight="1">
      <x:c r="A27" s="30"/>
      <x:c r="B27" s="30"/>
      <x:c r="C27" s="32"/>
      <x:c r="D27" s="33" t="str">
        <x:f>IF(OR(B27="",C27=""),"",B27*C27)</x:f>
      </x:c>
    </x:row>
    <x:row r="28" ht="23" customHeight="1">
      <x:c r="A28" s="30"/>
      <x:c r="B28" s="30"/>
      <x:c r="C28" s="32"/>
      <x:c r="D28" s="33" t="str">
        <x:f>IF(OR(B28="",C28=""),"",B28*C28)</x:f>
      </x:c>
    </x:row>
    <x:row r="29" ht="23" customHeight="1">
      <x:c r="A29" s="30"/>
      <x:c r="B29" s="30"/>
      <x:c r="C29" s="32"/>
      <x:c r="D29" s="33" t="str">
        <x:f>IF(OR(B29="",C29=""),"",B29*C29)</x:f>
      </x:c>
    </x:row>
    <x:row r="30" ht="23" customHeight="1">
      <x:c r="A30" s="30"/>
      <x:c r="B30" s="30"/>
      <x:c r="C30" s="32"/>
      <x:c r="D30" s="33" t="str">
        <x:f>IF(OR(B30="",C30=""),"",B30*C30)</x:f>
      </x:c>
    </x:row>
    <x:row r="32" ht="39" customHeight="1">
      <x:c r="A32" s="38" t="str">
        <x:v>Enter the cost of the portion used. The remaining materials can still be used in another wreath.</x:v>
      </x:c>
      <x:c r="B32" s="38"/>
      <x:c r="C32" s="38"/>
      <x:c r="D32" s="38"/>
    </x:row>
  </x:sheetData>
  <x:mergeCells>
    <x:mergeCell ref="A1:D1"/>
    <x:mergeCell ref="A2:D2"/>
    <x:mergeCell ref="A32:D3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23" hidden="0" customWidth="1"/>
    <x:col min="3" max="3" width="12" hidden="0" customWidth="1"/>
    <x:col min="4" max="4" width="12" hidden="0" customWidth="1"/>
    <x:col min="5" max="5" width="12" hidden="0" customWidth="1"/>
  </x:cols>
  <x:sheetData>
    <x:row r="1" ht="34" customHeight="1">
      <x:c r="A1" s="4" t="str">
        <x:v>WREATH PRICING CALCULATOR</x:v>
      </x:c>
      <x:c r="B1" s="4"/>
      <x:c r="C1" s="4"/>
      <x:c r="D1" s="4"/>
      <x:c r="E1" s="4"/>
    </x:row>
    <x:row r="2" ht="30" customHeight="1">
      <x:c r="A2" s="11" t="str">
        <x:v>Blue cells = your inputs. All fee rates should be checked for the actual channel; no fee percentage is assumed.</x:v>
      </x:c>
      <x:c r="B2" s="11"/>
      <x:c r="C2" s="11"/>
      <x:c r="D2" s="11"/>
      <x:c r="E2" s="11"/>
    </x:row>
    <x:row r="5" ht="28" customHeight="1">
      <x:c r="A5" s="42" t="str">
        <x:v>Cost / price component</x:v>
      </x:c>
      <x:c r="B5" s="42" t="str">
        <x:v>Amount</x:v>
      </x:c>
    </x:row>
    <x:row r="6">
      <x:c r="A6" t="str">
        <x:v>Material costs (from Materials tab)</x:v>
      </x:c>
      <x:c r="B6" s="46" t="n">
        <x:f>SUM(Materials!D6:D30)</x:f>
        <x:v>0</x:v>
      </x:c>
    </x:row>
    <x:row r="7">
      <x:c r="A7" t="str">
        <x:v>Labor hours</x:v>
      </x:c>
      <x:c r="B7" s="50"/>
    </x:row>
    <x:row r="8">
      <x:c r="A8" t="str">
        <x:v>Your hourly labor rate</x:v>
      </x:c>
      <x:c r="B8" s="47"/>
    </x:row>
    <x:row r="9">
      <x:c r="A9" t="str">
        <x:v>Labor cost</x:v>
      </x:c>
      <x:c r="B9" s="46" t="n">
        <x:f>B7*B8</x:f>
        <x:v>0</x:v>
      </x:c>
    </x:row>
    <x:row r="10">
      <x:c r="A10" t="str">
        <x:v>Overhead per wreath</x:v>
      </x:c>
      <x:c r="B10" s="47"/>
    </x:row>
    <x:row r="11">
      <x:c r="A11" t="str">
        <x:v>Packaging cost</x:v>
      </x:c>
      <x:c r="B11" s="47"/>
    </x:row>
    <x:row r="12">
      <x:c r="A12" t="str">
        <x:v>Postage / shipping you pay</x:v>
      </x:c>
      <x:c r="B12" s="47"/>
    </x:row>
    <x:row r="13">
      <x:c r="A13" t="str">
        <x:v>Other per-order costs</x:v>
      </x:c>
      <x:c r="B13" s="47"/>
    </x:row>
    <x:row r="14">
      <x:c r="A14" t="str">
        <x:v>Fixed seller / listing fees</x:v>
      </x:c>
      <x:c r="B14" s="47"/>
    </x:row>
    <x:row r="15">
      <x:c r="A15" t="str">
        <x:v>Percentage selling fee (% of order total)</x:v>
      </x:c>
      <x:c r="B15" s="52"/>
    </x:row>
    <x:row r="16">
      <x:c r="A16" t="str">
        <x:v>Desired profit AFTER costs and wages</x:v>
      </x:c>
      <x:c r="B16" s="47"/>
    </x:row>
    <x:row r="17">
      <x:c r="B17" s="46"/>
    </x:row>
    <x:row r="18">
      <x:c r="A18" s="8" t="str">
        <x:v>ALL COSTS (including fixed fees)</x:v>
      </x:c>
      <x:c r="B18" s="54" t="n">
        <x:f>SUM(B6,B9:B14)</x:f>
        <x:v>0</x:v>
      </x:c>
    </x:row>
    <x:row r="19" ht="34" customHeight="1">
      <x:c r="A19" s="56" t="str">
        <x:v>FEE-AWARE REQUIRED ORDER TOTAL</x:v>
      </x:c>
      <x:c r="B19" s="57" t="n">
        <x:f>IF(B15&gt;=1,"Check fee %",(B18+B16)/(1-B15))</x:f>
        <x:v>0</x:v>
      </x:c>
    </x:row>
    <x:row r="20">
      <x:c r="A20" s="8" t="str">
        <x:v>Profit at calculated order total</x:v>
      </x:c>
      <x:c r="B20" s="54" t="n">
        <x:f>IF(ISNUMBER(B19),B19*(1-B15)-B18,"")</x:f>
        <x:v>0</x:v>
      </x:c>
    </x:row>
    <x:row r="21">
      <x:c r="B21" s="46"/>
    </x:row>
    <x:row r="22">
      <x:c r="A22" t="str">
        <x:v>2x materials + labor + overhead comparison</x:v>
      </x:c>
      <x:c r="B22" s="46" t="n">
        <x:f>2*(B6+B9+B10)</x:f>
        <x:v>0</x:v>
      </x:c>
    </x:row>
    <x:row r="23">
      <x:c r="A23" t="str">
        <x:v>3x materials + labor + overhead comparison</x:v>
      </x:c>
      <x:c r="B23" s="46" t="n">
        <x:f>3*(B6+B9+B10)</x:f>
        <x:v>0</x:v>
      </x:c>
    </x:row>
    <x:row r="24">
      <x:c r="A24" t="str">
        <x:v>Expected profit at 2x after all costs / fees</x:v>
      </x:c>
      <x:c r="B24" s="46" t="n">
        <x:f>B22*(1-B15)-B18</x:f>
        <x:v>0</x:v>
      </x:c>
    </x:row>
    <x:row r="25">
      <x:c r="A25" t="str">
        <x:v>Expected profit at 3x after all costs / fees</x:v>
      </x:c>
      <x:c r="B25" s="46" t="n">
        <x:f>B23*(1-B15)-B18</x:f>
        <x:v>0</x:v>
      </x:c>
    </x:row>
    <x:row r="26">
      <x:c r="B26" s="46"/>
    </x:row>
    <x:row r="27">
      <x:c r="A27" t="str">
        <x:v>Your own proposed order total</x:v>
      </x:c>
      <x:c r="B27" s="47"/>
    </x:row>
    <x:row r="28">
      <x:c r="A28" t="str">
        <x:v>Expected profit at your proposed total</x:v>
      </x:c>
      <x:c r="B28" s="46" t="str">
        <x:f>IF(B27="","",B27*(1-B15)-B18)</x:f>
      </x:c>
    </x:row>
    <x:row r="30" ht="39" customHeight="1">
      <x:c r="A30" s="38" t="str">
        <x:v>Required total = (all fixed costs + desired profit) / (1 - percentage fees). Assumes the entered fee percentage applies to the entire order total. Taxes, ads, discounts and channel-specific fee bases may need separate treatment.</x:v>
      </x:c>
      <x:c r="B30" s="38"/>
      <x:c r="C30" s="38"/>
      <x:c r="D30" s="38"/>
      <x:c r="E30" s="38"/>
    </x:row>
    <x:row r="32" ht="39" customHeight="1">
      <x:c r="A32" s="38" t="str">
        <x:v>The 2x / 3x figures are comparisons mentioned in the pricing article, not guaranteed profitable prices. Labor wages are treated as a cost; desired profit is additional.</x:v>
      </x:c>
      <x:c r="B32" s="38"/>
      <x:c r="C32" s="38"/>
      <x:c r="D32" s="38"/>
      <x:c r="E32" s="38"/>
    </x:row>
  </x:sheetData>
  <x:mergeCells>
    <x:mergeCell ref="A1:E1"/>
    <x:mergeCell ref="A2:E2"/>
    <x:mergeCell ref="A30:E30"/>
    <x:mergeCell ref="A32:E32"/>
  </x:mergeCells>
  <x:pageMargins left="0.7" right="0.7" top="0.75" bottom="0.75" header="0.3" footer="0.3"/>
</x:worksheet>
</file>